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250930\SANParks\Business Development\Lockdown work\Restaurant and retail tenders May 2024\Q&amp;A\Documents accompanying Q&amp;A\"/>
    </mc:Choice>
  </mc:AlternateContent>
  <xr:revisionPtr revIDLastSave="0" documentId="13_ncr:1_{300B05FC-E6D1-4AE0-97E7-35C198305B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YSBOS" sheetId="3" r:id="rId1"/>
    <sheet name="Wimpy - Bonus" sheetId="4" r:id="rId2"/>
  </sheets>
  <definedNames>
    <definedName name="_xlnm.Print_Area" localSheetId="1">'Wimpy - Bonus'!$A$1:$H$15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3" l="1"/>
  <c r="K4" i="3"/>
  <c r="K5" i="3"/>
  <c r="K6" i="3"/>
  <c r="K7" i="3"/>
  <c r="K8" i="3"/>
  <c r="K9" i="3"/>
  <c r="K10" i="3"/>
  <c r="K11" i="3"/>
  <c r="K12" i="3"/>
  <c r="K13" i="3"/>
  <c r="I16" i="3"/>
  <c r="I15" i="3"/>
  <c r="H15" i="3"/>
  <c r="H16" i="3"/>
  <c r="K14" i="3"/>
  <c r="G3" i="3" l="1"/>
  <c r="F16" i="3"/>
  <c r="G16" i="3" s="1"/>
  <c r="F15" i="3"/>
  <c r="G15" i="3" s="1"/>
  <c r="R15" i="3" l="1"/>
  <c r="R16" i="3"/>
  <c r="Q16" i="3"/>
  <c r="Q5" i="3"/>
  <c r="Q6" i="3"/>
  <c r="Q7" i="3"/>
  <c r="Q8" i="3"/>
  <c r="Q9" i="3"/>
  <c r="Q10" i="3"/>
  <c r="Q11" i="3"/>
  <c r="Q12" i="3"/>
  <c r="Q13" i="3"/>
  <c r="Q14" i="3"/>
  <c r="Q15" i="3"/>
  <c r="Q4" i="3"/>
  <c r="M16" i="3" l="1"/>
  <c r="M5" i="3"/>
  <c r="M6" i="3"/>
  <c r="M7" i="3"/>
  <c r="M8" i="3"/>
  <c r="M9" i="3"/>
  <c r="M10" i="3"/>
  <c r="M11" i="3"/>
  <c r="M12" i="3"/>
  <c r="M13" i="3"/>
  <c r="M14" i="3"/>
  <c r="M15" i="3"/>
  <c r="M4" i="3"/>
  <c r="M3" i="3"/>
  <c r="J17" i="3" l="1"/>
  <c r="K17" i="3"/>
  <c r="L17" i="3"/>
  <c r="M17" i="3"/>
  <c r="N17" i="3"/>
  <c r="O17" i="3"/>
  <c r="P17" i="3"/>
  <c r="Q17" i="3"/>
  <c r="E17" i="3"/>
  <c r="F14" i="3" l="1"/>
  <c r="F5" i="3"/>
  <c r="F6" i="3"/>
  <c r="F7" i="3"/>
  <c r="F8" i="3"/>
  <c r="F9" i="3"/>
  <c r="F10" i="3"/>
  <c r="F11" i="3"/>
  <c r="F12" i="3"/>
  <c r="F13" i="3"/>
  <c r="F4" i="3"/>
  <c r="H14" i="3"/>
  <c r="I14" i="3" s="1"/>
  <c r="H13" i="3"/>
  <c r="I13" i="3" s="1"/>
  <c r="H5" i="3"/>
  <c r="I5" i="3" s="1"/>
  <c r="H6" i="3"/>
  <c r="I6" i="3" s="1"/>
  <c r="H7" i="3"/>
  <c r="I7" i="3" s="1"/>
  <c r="H8" i="3"/>
  <c r="I8" i="3" s="1"/>
  <c r="H9" i="3"/>
  <c r="I9" i="3" s="1"/>
  <c r="H10" i="3"/>
  <c r="I10" i="3" s="1"/>
  <c r="H11" i="3"/>
  <c r="I11" i="3" s="1"/>
  <c r="H12" i="3"/>
  <c r="I12" i="3" s="1"/>
  <c r="H4" i="3"/>
  <c r="I4" i="3" s="1"/>
  <c r="H3" i="3"/>
  <c r="I3" i="3" l="1"/>
  <c r="I17" i="3" s="1"/>
  <c r="R3" i="3"/>
  <c r="H17" i="3"/>
  <c r="G10" i="3"/>
  <c r="R10" i="3"/>
  <c r="G11" i="3"/>
  <c r="R11" i="3"/>
  <c r="G8" i="3"/>
  <c r="R8" i="3"/>
  <c r="G7" i="3"/>
  <c r="R7" i="3"/>
  <c r="G4" i="3"/>
  <c r="R4" i="3"/>
  <c r="F17" i="3"/>
  <c r="G6" i="3"/>
  <c r="R6" i="3"/>
  <c r="G13" i="3"/>
  <c r="R13" i="3"/>
  <c r="G5" i="3"/>
  <c r="R5" i="3"/>
  <c r="R17" i="3" s="1"/>
  <c r="G9" i="3"/>
  <c r="R9" i="3"/>
  <c r="G12" i="3"/>
  <c r="R12" i="3"/>
  <c r="G14" i="3"/>
  <c r="R14" i="3"/>
  <c r="G17" i="3" l="1"/>
</calcChain>
</file>

<file path=xl/sharedStrings.xml><?xml version="1.0" encoding="utf-8"?>
<sst xmlns="http://schemas.openxmlformats.org/spreadsheetml/2006/main" count="125" uniqueCount="70">
  <si>
    <t>TITLE</t>
  </si>
  <si>
    <t>NAMES</t>
  </si>
  <si>
    <t>SURNAME</t>
  </si>
  <si>
    <t>JOB TITLE</t>
  </si>
  <si>
    <t>Mr</t>
  </si>
  <si>
    <t>KHOZA</t>
  </si>
  <si>
    <t>MATHEBULA</t>
  </si>
  <si>
    <t>Ms</t>
  </si>
  <si>
    <t>MASHABA</t>
  </si>
  <si>
    <t>TEA ALLOWANCE</t>
  </si>
  <si>
    <t>ACTUAL SALARY - YEARLY TOTAL</t>
  </si>
  <si>
    <t>YEARLY HOUSING</t>
  </si>
  <si>
    <t>YEARLY CTC</t>
  </si>
  <si>
    <t>GRILLER</t>
  </si>
  <si>
    <t>WAITER</t>
  </si>
  <si>
    <t>NR</t>
  </si>
  <si>
    <t>MANAGER</t>
  </si>
  <si>
    <t>EYSBOS (PTY) LTD T/A WIMPY PRETORIUSKOP - CTC - 01/10/2023 - 30/09/2024</t>
  </si>
  <si>
    <t>JOHN</t>
  </si>
  <si>
    <t>MUNGAUMBE</t>
  </si>
  <si>
    <t>SHEILLAH</t>
  </si>
  <si>
    <t>NCONGWANE</t>
  </si>
  <si>
    <t>SESANA</t>
  </si>
  <si>
    <t>DIBAKOANE</t>
  </si>
  <si>
    <t>BUSI</t>
  </si>
  <si>
    <t>MILDRED</t>
  </si>
  <si>
    <t>MBIZA</t>
  </si>
  <si>
    <t>NKHENSANI</t>
  </si>
  <si>
    <t>KHOSA</t>
  </si>
  <si>
    <t>HLAMUSELO</t>
  </si>
  <si>
    <t>NYATHI</t>
  </si>
  <si>
    <t>NONTOKOZO</t>
  </si>
  <si>
    <t>MKHONTO</t>
  </si>
  <si>
    <t>JENNIFER</t>
  </si>
  <si>
    <t>GLENDA</t>
  </si>
  <si>
    <t>BATHABILE</t>
  </si>
  <si>
    <t>PHOKU</t>
  </si>
  <si>
    <t>NELISWA</t>
  </si>
  <si>
    <t>FAKUDE</t>
  </si>
  <si>
    <t>SOFT SERVE</t>
  </si>
  <si>
    <t>CLEANER</t>
  </si>
  <si>
    <t>WAITER/SUPERVISOR</t>
  </si>
  <si>
    <t>Start Date</t>
  </si>
  <si>
    <t>20/04/2024</t>
  </si>
  <si>
    <t xml:space="preserve">EMPLOYER CONTRIBUTION UIF - 1% </t>
  </si>
  <si>
    <t xml:space="preserve">EMPLOYER CONTRIBUTION SDL - 1% </t>
  </si>
  <si>
    <t>EMPLOYER CONTRIBUTION  MOMENTUM - 3.5%</t>
  </si>
  <si>
    <t>MONTHLY SALARY/RATE PER HOUR FROM 01 MARCH 2024</t>
  </si>
  <si>
    <t>AVERAGE MONTHLY UIF</t>
  </si>
  <si>
    <t>AVERAGE MONTHLY SDL</t>
  </si>
  <si>
    <t>AVERAGE MONTHLY MOMENTUM</t>
  </si>
  <si>
    <t>AVERAGE MONTHLY HOUSING</t>
  </si>
  <si>
    <t>YEARLE MEAL ALLOWANCE MANAGEMENT</t>
  </si>
  <si>
    <t>MONTHLY MEAL ALLOWANCE MANAGEMENT</t>
  </si>
  <si>
    <t>MONTHLY TEA ALLOWANCE</t>
  </si>
  <si>
    <t>MARKBEN</t>
  </si>
  <si>
    <t>OFENTSE</t>
  </si>
  <si>
    <t>METSING</t>
  </si>
  <si>
    <t>BARISTA</t>
  </si>
  <si>
    <t>20/06/2024</t>
  </si>
  <si>
    <t>16/06/2024</t>
  </si>
  <si>
    <t xml:space="preserve"> WIMPY PRETORIUSKOP - YEARLY BONUS</t>
  </si>
  <si>
    <t>BONUS IN BIRTHDAY MONTH</t>
  </si>
  <si>
    <t>BONUS DECEMBER</t>
  </si>
  <si>
    <t>ENGAGED EYSBOS</t>
  </si>
  <si>
    <t>01/11/2018</t>
  </si>
  <si>
    <t>28/10/2021</t>
  </si>
  <si>
    <t>01/04/2022</t>
  </si>
  <si>
    <t>28/03/2023</t>
  </si>
  <si>
    <t>SUPERVISOR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</si>
</sst>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20"/>
      <name val="Calibri"/>
      <family val="2"/>
      <charset val="1"/>
    </font>
    <font>
      <sz val="16"/>
      <name val="Calibri"/>
      <family val="2"/>
      <charset val="1"/>
    </font>
    <font>
      <sz val="16"/>
      <color indexed="10"/>
      <name val="Calibri"/>
      <family val="2"/>
      <charset val="1"/>
    </font>
    <font>
      <sz val="11"/>
      <color indexed="8"/>
      <name val="Calibri"/>
      <family val="2"/>
    </font>
    <font>
      <sz val="10"/>
      <name val="Calibri"/>
      <family val="2"/>
      <charset val="1"/>
    </font>
    <font>
      <b/>
      <sz val="10"/>
      <name val="Calibri"/>
      <family val="2"/>
      <charset val="1"/>
    </font>
    <font>
      <sz val="10"/>
      <color indexed="8"/>
      <name val="Calibri"/>
      <family val="2"/>
      <charset val="1"/>
    </font>
    <font>
      <sz val="10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sz val="11"/>
      <name val="Calibri"/>
      <family val="2"/>
    </font>
    <font>
      <sz val="10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51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5" fillId="0" borderId="0"/>
    <xf numFmtId="0" fontId="9" fillId="0" borderId="0"/>
    <xf numFmtId="9" fontId="9" fillId="0" borderId="0" applyFont="0" applyFill="0" applyBorder="0" applyAlignment="0" applyProtection="0"/>
    <xf numFmtId="0" fontId="5" fillId="0" borderId="0"/>
  </cellStyleXfs>
  <cellXfs count="91">
    <xf numFmtId="0" fontId="0" fillId="0" borderId="0" xfId="0"/>
    <xf numFmtId="0" fontId="3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2" fontId="3" fillId="0" borderId="0" xfId="1" applyNumberFormat="1" applyFont="1" applyAlignment="1">
      <alignment horizontal="right"/>
    </xf>
    <xf numFmtId="0" fontId="3" fillId="0" borderId="0" xfId="1" applyFont="1" applyAlignment="1">
      <alignment horizontal="right"/>
    </xf>
    <xf numFmtId="4" fontId="4" fillId="0" borderId="0" xfId="1" applyNumberFormat="1" applyFont="1" applyAlignment="1">
      <alignment horizontal="right"/>
    </xf>
    <xf numFmtId="0" fontId="6" fillId="2" borderId="2" xfId="1" applyFont="1" applyFill="1" applyBorder="1" applyAlignment="1">
      <alignment horizontal="left" vertical="center"/>
    </xf>
    <xf numFmtId="0" fontId="7" fillId="0" borderId="0" xfId="1" applyFont="1" applyAlignment="1">
      <alignment horizontal="center" vertical="center" wrapText="1"/>
    </xf>
    <xf numFmtId="4" fontId="6" fillId="0" borderId="0" xfId="2" applyNumberFormat="1" applyFont="1" applyAlignment="1">
      <alignment horizontal="right" vertical="center"/>
    </xf>
    <xf numFmtId="0" fontId="8" fillId="0" borderId="0" xfId="2" applyFont="1" applyAlignment="1">
      <alignment horizontal="right" vertical="center"/>
    </xf>
    <xf numFmtId="0" fontId="6" fillId="0" borderId="0" xfId="1" applyFont="1" applyAlignment="1">
      <alignment horizontal="right" vertical="center"/>
    </xf>
    <xf numFmtId="0" fontId="6" fillId="5" borderId="7" xfId="1" applyFont="1" applyFill="1" applyBorder="1" applyAlignment="1">
      <alignment horizontal="left" vertical="center"/>
    </xf>
    <xf numFmtId="0" fontId="6" fillId="5" borderId="2" xfId="1" applyFont="1" applyFill="1" applyBorder="1" applyAlignment="1">
      <alignment horizontal="left" vertical="center"/>
    </xf>
    <xf numFmtId="2" fontId="6" fillId="2" borderId="2" xfId="1" applyNumberFormat="1" applyFont="1" applyFill="1" applyBorder="1" applyAlignment="1">
      <alignment horizontal="right" vertical="center"/>
    </xf>
    <xf numFmtId="1" fontId="8" fillId="0" borderId="0" xfId="2" applyNumberFormat="1" applyFont="1" applyAlignment="1">
      <alignment horizontal="right" vertical="center"/>
    </xf>
    <xf numFmtId="0" fontId="6" fillId="2" borderId="7" xfId="1" applyFont="1" applyFill="1" applyBorder="1" applyAlignment="1">
      <alignment horizontal="left" vertical="center"/>
    </xf>
    <xf numFmtId="0" fontId="8" fillId="3" borderId="0" xfId="2" applyFont="1" applyFill="1" applyAlignment="1">
      <alignment horizontal="right" vertical="center"/>
    </xf>
    <xf numFmtId="1" fontId="8" fillId="3" borderId="0" xfId="2" applyNumberFormat="1" applyFont="1" applyFill="1" applyAlignment="1">
      <alignment horizontal="right" vertical="center"/>
    </xf>
    <xf numFmtId="0" fontId="6" fillId="3" borderId="0" xfId="1" applyFont="1" applyFill="1" applyAlignment="1">
      <alignment horizontal="right" vertical="center"/>
    </xf>
    <xf numFmtId="0" fontId="6" fillId="2" borderId="3" xfId="1" applyFont="1" applyFill="1" applyBorder="1" applyAlignment="1">
      <alignment horizontal="left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right"/>
    </xf>
    <xf numFmtId="4" fontId="7" fillId="0" borderId="4" xfId="1" applyNumberFormat="1" applyFont="1" applyBorder="1" applyAlignment="1">
      <alignment horizontal="right"/>
    </xf>
    <xf numFmtId="2" fontId="6" fillId="2" borderId="1" xfId="1" applyNumberFormat="1" applyFont="1" applyFill="1" applyBorder="1" applyAlignment="1">
      <alignment horizontal="right" vertical="center"/>
    </xf>
    <xf numFmtId="0" fontId="7" fillId="6" borderId="5" xfId="1" applyFont="1" applyFill="1" applyBorder="1" applyAlignment="1">
      <alignment horizontal="center" vertical="center" wrapText="1"/>
    </xf>
    <xf numFmtId="2" fontId="7" fillId="6" borderId="5" xfId="1" applyNumberFormat="1" applyFont="1" applyFill="1" applyBorder="1" applyAlignment="1">
      <alignment horizontal="center" vertical="center" wrapText="1"/>
    </xf>
    <xf numFmtId="0" fontId="7" fillId="7" borderId="6" xfId="1" applyFont="1" applyFill="1" applyBorder="1" applyAlignment="1">
      <alignment horizontal="center" vertical="center" wrapText="1"/>
    </xf>
    <xf numFmtId="0" fontId="6" fillId="5" borderId="11" xfId="1" applyFont="1" applyFill="1" applyBorder="1" applyAlignment="1">
      <alignment horizontal="left" vertical="center"/>
    </xf>
    <xf numFmtId="0" fontId="6" fillId="5" borderId="1" xfId="1" applyFont="1" applyFill="1" applyBorder="1" applyAlignment="1">
      <alignment horizontal="left" vertical="center"/>
    </xf>
    <xf numFmtId="17" fontId="7" fillId="6" borderId="5" xfId="1" quotePrefix="1" applyNumberFormat="1" applyFont="1" applyFill="1" applyBorder="1" applyAlignment="1">
      <alignment horizontal="center" vertical="center" wrapText="1"/>
    </xf>
    <xf numFmtId="2" fontId="6" fillId="2" borderId="3" xfId="1" applyNumberFormat="1" applyFont="1" applyFill="1" applyBorder="1" applyAlignment="1">
      <alignment horizontal="right" vertical="center"/>
    </xf>
    <xf numFmtId="0" fontId="7" fillId="6" borderId="14" xfId="1" applyFont="1" applyFill="1" applyBorder="1" applyAlignment="1">
      <alignment horizontal="center" vertical="center" wrapText="1"/>
    </xf>
    <xf numFmtId="4" fontId="6" fillId="2" borderId="1" xfId="1" applyNumberFormat="1" applyFont="1" applyFill="1" applyBorder="1" applyAlignment="1">
      <alignment horizontal="right" vertical="center"/>
    </xf>
    <xf numFmtId="4" fontId="7" fillId="2" borderId="12" xfId="1" applyNumberFormat="1" applyFont="1" applyFill="1" applyBorder="1" applyAlignment="1">
      <alignment horizontal="right" vertical="center"/>
    </xf>
    <xf numFmtId="4" fontId="6" fillId="2" borderId="2" xfId="1" applyNumberFormat="1" applyFont="1" applyFill="1" applyBorder="1" applyAlignment="1">
      <alignment horizontal="right" vertical="center"/>
    </xf>
    <xf numFmtId="4" fontId="7" fillId="2" borderId="8" xfId="1" applyNumberFormat="1" applyFont="1" applyFill="1" applyBorder="1" applyAlignment="1">
      <alignment horizontal="right" vertical="center"/>
    </xf>
    <xf numFmtId="4" fontId="6" fillId="2" borderId="3" xfId="1" applyNumberFormat="1" applyFont="1" applyFill="1" applyBorder="1" applyAlignment="1">
      <alignment horizontal="right" vertical="center"/>
    </xf>
    <xf numFmtId="4" fontId="7" fillId="2" borderId="10" xfId="1" applyNumberFormat="1" applyFont="1" applyFill="1" applyBorder="1" applyAlignment="1">
      <alignment horizontal="right" vertical="center"/>
    </xf>
    <xf numFmtId="0" fontId="6" fillId="4" borderId="7" xfId="1" applyFont="1" applyFill="1" applyBorder="1" applyAlignment="1">
      <alignment horizontal="left" vertical="center"/>
    </xf>
    <xf numFmtId="0" fontId="6" fillId="4" borderId="9" xfId="1" applyFont="1" applyFill="1" applyBorder="1" applyAlignment="1">
      <alignment horizontal="left" vertical="center"/>
    </xf>
    <xf numFmtId="2" fontId="8" fillId="3" borderId="0" xfId="2" applyNumberFormat="1" applyFont="1" applyFill="1" applyAlignment="1">
      <alignment horizontal="right" vertical="center"/>
    </xf>
    <xf numFmtId="2" fontId="7" fillId="6" borderId="15" xfId="1" applyNumberFormat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right" vertical="center"/>
    </xf>
    <xf numFmtId="0" fontId="6" fillId="2" borderId="2" xfId="1" applyFont="1" applyFill="1" applyBorder="1" applyAlignment="1">
      <alignment horizontal="right" vertical="center"/>
    </xf>
    <xf numFmtId="0" fontId="6" fillId="5" borderId="2" xfId="1" applyFont="1" applyFill="1" applyBorder="1" applyAlignment="1">
      <alignment horizontal="right" vertical="center"/>
    </xf>
    <xf numFmtId="0" fontId="6" fillId="2" borderId="3" xfId="1" applyFont="1" applyFill="1" applyBorder="1" applyAlignment="1">
      <alignment horizontal="right" vertical="center"/>
    </xf>
    <xf numFmtId="0" fontId="11" fillId="0" borderId="0" xfId="4" applyFont="1"/>
    <xf numFmtId="0" fontId="12" fillId="8" borderId="14" xfId="4" applyFont="1" applyFill="1" applyBorder="1" applyAlignment="1">
      <alignment horizontal="center" vertical="center" wrapText="1"/>
    </xf>
    <xf numFmtId="0" fontId="12" fillId="8" borderId="5" xfId="4" applyFont="1" applyFill="1" applyBorder="1" applyAlignment="1">
      <alignment horizontal="center" vertical="center" wrapText="1"/>
    </xf>
    <xf numFmtId="0" fontId="13" fillId="8" borderId="5" xfId="4" applyFont="1" applyFill="1" applyBorder="1" applyAlignment="1">
      <alignment horizontal="center" vertical="center" wrapText="1"/>
    </xf>
    <xf numFmtId="0" fontId="12" fillId="8" borderId="6" xfId="4" applyFont="1" applyFill="1" applyBorder="1" applyAlignment="1">
      <alignment horizontal="center" vertical="center" wrapText="1"/>
    </xf>
    <xf numFmtId="0" fontId="14" fillId="9" borderId="0" xfId="4" applyFont="1" applyFill="1" applyAlignment="1">
      <alignment horizontal="center" vertical="center" wrapText="1"/>
    </xf>
    <xf numFmtId="1" fontId="11" fillId="4" borderId="11" xfId="4" applyNumberFormat="1" applyFont="1" applyFill="1" applyBorder="1" applyAlignment="1">
      <alignment horizontal="center" vertical="center" wrapText="1"/>
    </xf>
    <xf numFmtId="0" fontId="11" fillId="4" borderId="1" xfId="4" applyFont="1" applyFill="1" applyBorder="1" applyAlignment="1">
      <alignment horizontal="center" vertical="center" wrapText="1"/>
    </xf>
    <xf numFmtId="0" fontId="11" fillId="4" borderId="1" xfId="4" applyFont="1" applyFill="1" applyBorder="1" applyAlignment="1">
      <alignment horizontal="left"/>
    </xf>
    <xf numFmtId="2" fontId="11" fillId="0" borderId="1" xfId="5" applyNumberFormat="1" applyFont="1" applyFill="1" applyBorder="1" applyAlignment="1">
      <alignment horizontal="right"/>
    </xf>
    <xf numFmtId="2" fontId="11" fillId="0" borderId="1" xfId="4" applyNumberFormat="1" applyFont="1" applyBorder="1" applyAlignment="1">
      <alignment horizontal="right"/>
    </xf>
    <xf numFmtId="0" fontId="11" fillId="0" borderId="1" xfId="4" applyFont="1" applyBorder="1" applyAlignment="1">
      <alignment horizontal="left" vertical="center" wrapText="1"/>
    </xf>
    <xf numFmtId="14" fontId="11" fillId="0" borderId="12" xfId="4" applyNumberFormat="1" applyFont="1" applyBorder="1" applyAlignment="1">
      <alignment horizontal="right" vertical="center" wrapText="1"/>
    </xf>
    <xf numFmtId="0" fontId="11" fillId="2" borderId="0" xfId="4" applyFont="1" applyFill="1" applyAlignment="1">
      <alignment horizontal="center"/>
    </xf>
    <xf numFmtId="0" fontId="11" fillId="4" borderId="7" xfId="4" applyFont="1" applyFill="1" applyBorder="1" applyAlignment="1">
      <alignment horizontal="center"/>
    </xf>
    <xf numFmtId="0" fontId="11" fillId="4" borderId="2" xfId="4" applyFont="1" applyFill="1" applyBorder="1" applyAlignment="1">
      <alignment horizontal="center"/>
    </xf>
    <xf numFmtId="0" fontId="15" fillId="2" borderId="2" xfId="3" applyFont="1" applyFill="1" applyBorder="1" applyAlignment="1">
      <alignment horizontal="left"/>
    </xf>
    <xf numFmtId="0" fontId="11" fillId="4" borderId="2" xfId="3" applyFont="1" applyFill="1" applyBorder="1" applyAlignment="1">
      <alignment horizontal="left"/>
    </xf>
    <xf numFmtId="2" fontId="11" fillId="0" borderId="2" xfId="6" applyNumberFormat="1" applyFont="1" applyBorder="1" applyAlignment="1">
      <alignment horizontal="right"/>
    </xf>
    <xf numFmtId="2" fontId="11" fillId="0" borderId="2" xfId="4" applyNumberFormat="1" applyFont="1" applyBorder="1" applyAlignment="1">
      <alignment horizontal="right"/>
    </xf>
    <xf numFmtId="0" fontId="11" fillId="0" borderId="2" xfId="4" applyFont="1" applyBorder="1" applyAlignment="1">
      <alignment horizontal="left" vertical="center"/>
    </xf>
    <xf numFmtId="14" fontId="15" fillId="0" borderId="8" xfId="3" applyNumberFormat="1" applyFont="1" applyBorder="1" applyAlignment="1">
      <alignment horizontal="right" vertical="center"/>
    </xf>
    <xf numFmtId="0" fontId="11" fillId="0" borderId="0" xfId="4" applyFont="1" applyAlignment="1">
      <alignment horizontal="center"/>
    </xf>
    <xf numFmtId="0" fontId="15" fillId="4" borderId="2" xfId="3" applyFont="1" applyFill="1" applyBorder="1" applyAlignment="1">
      <alignment horizontal="left"/>
    </xf>
    <xf numFmtId="0" fontId="11" fillId="2" borderId="2" xfId="4" applyFont="1" applyFill="1" applyBorder="1" applyAlignment="1">
      <alignment horizontal="left"/>
    </xf>
    <xf numFmtId="0" fontId="11" fillId="2" borderId="7" xfId="4" applyFont="1" applyFill="1" applyBorder="1" applyAlignment="1">
      <alignment horizontal="center"/>
    </xf>
    <xf numFmtId="0" fontId="11" fillId="2" borderId="2" xfId="4" applyFont="1" applyFill="1" applyBorder="1" applyAlignment="1">
      <alignment horizontal="center"/>
    </xf>
    <xf numFmtId="0" fontId="11" fillId="2" borderId="2" xfId="4" applyFont="1" applyFill="1" applyBorder="1"/>
    <xf numFmtId="0" fontId="11" fillId="9" borderId="0" xfId="4" applyFont="1" applyFill="1" applyAlignment="1">
      <alignment horizontal="center"/>
    </xf>
    <xf numFmtId="0" fontId="11" fillId="0" borderId="7" xfId="4" applyFont="1" applyBorder="1" applyAlignment="1">
      <alignment horizontal="center"/>
    </xf>
    <xf numFmtId="2" fontId="11" fillId="0" borderId="2" xfId="4" applyNumberFormat="1" applyFont="1" applyBorder="1"/>
    <xf numFmtId="14" fontId="11" fillId="0" borderId="8" xfId="4" applyNumberFormat="1" applyFont="1" applyBorder="1" applyAlignment="1">
      <alignment horizontal="right"/>
    </xf>
    <xf numFmtId="0" fontId="12" fillId="0" borderId="0" xfId="4" applyFont="1"/>
    <xf numFmtId="0" fontId="11" fillId="0" borderId="9" xfId="4" applyFont="1" applyBorder="1" applyAlignment="1">
      <alignment horizontal="center"/>
    </xf>
    <xf numFmtId="0" fontId="11" fillId="0" borderId="3" xfId="4" applyFont="1" applyBorder="1" applyAlignment="1">
      <alignment horizontal="center"/>
    </xf>
    <xf numFmtId="0" fontId="11" fillId="0" borderId="3" xfId="4" applyFont="1" applyBorder="1" applyAlignment="1">
      <alignment horizontal="left"/>
    </xf>
    <xf numFmtId="2" fontId="11" fillId="0" borderId="3" xfId="4" applyNumberFormat="1" applyFont="1" applyBorder="1"/>
    <xf numFmtId="0" fontId="11" fillId="0" borderId="3" xfId="4" applyFont="1" applyBorder="1"/>
    <xf numFmtId="0" fontId="11" fillId="0" borderId="10" xfId="4" applyFont="1" applyBorder="1" applyAlignment="1">
      <alignment horizontal="right"/>
    </xf>
    <xf numFmtId="0" fontId="11" fillId="0" borderId="0" xfId="4" applyFont="1" applyAlignment="1">
      <alignment horizontal="left"/>
    </xf>
    <xf numFmtId="0" fontId="2" fillId="0" borderId="0" xfId="1" applyFont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10" fillId="0" borderId="16" xfId="4" applyFont="1" applyBorder="1" applyAlignment="1">
      <alignment horizontal="center" vertical="top" wrapText="1"/>
    </xf>
    <xf numFmtId="0" fontId="10" fillId="0" borderId="17" xfId="4" applyFont="1" applyBorder="1" applyAlignment="1">
      <alignment horizontal="center" vertical="top" wrapText="1"/>
    </xf>
    <xf numFmtId="0" fontId="10" fillId="0" borderId="18" xfId="4" applyFont="1" applyBorder="1" applyAlignment="1">
      <alignment horizontal="center" vertical="top" wrapText="1"/>
    </xf>
  </cellXfs>
  <cellStyles count="7">
    <cellStyle name="Excel Built-in Normal" xfId="1" xr:uid="{00000000-0005-0000-0000-000000000000}"/>
    <cellStyle name="Normal" xfId="0" builtinId="0"/>
    <cellStyle name="Normal 2" xfId="3" xr:uid="{00000000-0005-0000-0000-000002000000}"/>
    <cellStyle name="Normal 2 3" xfId="6" xr:uid="{41E6C134-B452-4CC0-B2AC-8318B8824A6D}"/>
    <cellStyle name="Normal 3" xfId="2" xr:uid="{00000000-0005-0000-0000-000003000000}"/>
    <cellStyle name="Normal 3 2" xfId="4" xr:uid="{37F5ABE6-99DA-4237-91CA-A9CB358D9D3F}"/>
    <cellStyle name="Percent 2" xfId="5" xr:uid="{705032E7-EB1D-45EE-9519-55490E3F96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44"/>
  <sheetViews>
    <sheetView tabSelected="1" zoomScale="90" zoomScaleNormal="90" workbookViewId="0">
      <selection activeCell="C2" sqref="C1:D1048576"/>
    </sheetView>
  </sheetViews>
  <sheetFormatPr defaultColWidth="5.109375" defaultRowHeight="21" x14ac:dyDescent="0.4"/>
  <cols>
    <col min="1" max="1" width="3.33203125" style="4" bestFit="1" customWidth="1"/>
    <col min="2" max="2" width="5" style="2" bestFit="1" customWidth="1"/>
    <col min="3" max="3" width="16.77734375" style="2" customWidth="1"/>
    <col min="4" max="4" width="19.88671875" style="2" customWidth="1"/>
    <col min="5" max="5" width="12.33203125" style="2" bestFit="1" customWidth="1"/>
    <col min="6" max="7" width="13" style="4" customWidth="1"/>
    <col min="8" max="9" width="14.33203125" style="5" customWidth="1"/>
    <col min="10" max="10" width="17" style="5" bestFit="1" customWidth="1"/>
    <col min="11" max="11" width="17" style="5" customWidth="1"/>
    <col min="12" max="12" width="9" style="4" bestFit="1" customWidth="1"/>
    <col min="13" max="13" width="9" style="4" customWidth="1"/>
    <col min="14" max="14" width="12.88671875" style="4" bestFit="1" customWidth="1"/>
    <col min="15" max="15" width="14.109375" style="4" bestFit="1" customWidth="1"/>
    <col min="16" max="16" width="10.88671875" style="3" bestFit="1" customWidth="1"/>
    <col min="17" max="17" width="10.88671875" style="3" customWidth="1"/>
    <col min="18" max="18" width="14.6640625" style="4" customWidth="1"/>
    <col min="19" max="19" width="8.77734375" style="4" bestFit="1" customWidth="1"/>
    <col min="20" max="20" width="10.5546875" style="4" bestFit="1" customWidth="1"/>
    <col min="21" max="261" width="5.109375" style="4"/>
    <col min="262" max="262" width="8.44140625" style="4" customWidth="1"/>
    <col min="263" max="263" width="18.44140625" style="4" bestFit="1" customWidth="1"/>
    <col min="264" max="264" width="21.88671875" style="4" customWidth="1"/>
    <col min="265" max="265" width="27.88671875" style="4" bestFit="1" customWidth="1"/>
    <col min="266" max="266" width="12.109375" style="4" customWidth="1"/>
    <col min="267" max="268" width="21.5546875" style="4" customWidth="1"/>
    <col min="269" max="269" width="20.6640625" style="4" customWidth="1"/>
    <col min="270" max="270" width="19.33203125" style="4" customWidth="1"/>
    <col min="271" max="271" width="22.109375" style="4" bestFit="1" customWidth="1"/>
    <col min="272" max="272" width="29.88671875" style="4" customWidth="1"/>
    <col min="273" max="273" width="25.5546875" style="4" customWidth="1"/>
    <col min="274" max="274" width="25.44140625" style="4" customWidth="1"/>
    <col min="275" max="517" width="5.109375" style="4"/>
    <col min="518" max="518" width="8.44140625" style="4" customWidth="1"/>
    <col min="519" max="519" width="18.44140625" style="4" bestFit="1" customWidth="1"/>
    <col min="520" max="520" width="21.88671875" style="4" customWidth="1"/>
    <col min="521" max="521" width="27.88671875" style="4" bestFit="1" customWidth="1"/>
    <col min="522" max="522" width="12.109375" style="4" customWidth="1"/>
    <col min="523" max="524" width="21.5546875" style="4" customWidth="1"/>
    <col min="525" max="525" width="20.6640625" style="4" customWidth="1"/>
    <col min="526" max="526" width="19.33203125" style="4" customWidth="1"/>
    <col min="527" max="527" width="22.109375" style="4" bestFit="1" customWidth="1"/>
    <col min="528" max="528" width="29.88671875" style="4" customWidth="1"/>
    <col min="529" max="529" width="25.5546875" style="4" customWidth="1"/>
    <col min="530" max="530" width="25.44140625" style="4" customWidth="1"/>
    <col min="531" max="773" width="5.109375" style="4"/>
    <col min="774" max="774" width="8.44140625" style="4" customWidth="1"/>
    <col min="775" max="775" width="18.44140625" style="4" bestFit="1" customWidth="1"/>
    <col min="776" max="776" width="21.88671875" style="4" customWidth="1"/>
    <col min="777" max="777" width="27.88671875" style="4" bestFit="1" customWidth="1"/>
    <col min="778" max="778" width="12.109375" style="4" customWidth="1"/>
    <col min="779" max="780" width="21.5546875" style="4" customWidth="1"/>
    <col min="781" max="781" width="20.6640625" style="4" customWidth="1"/>
    <col min="782" max="782" width="19.33203125" style="4" customWidth="1"/>
    <col min="783" max="783" width="22.109375" style="4" bestFit="1" customWidth="1"/>
    <col min="784" max="784" width="29.88671875" style="4" customWidth="1"/>
    <col min="785" max="785" width="25.5546875" style="4" customWidth="1"/>
    <col min="786" max="786" width="25.44140625" style="4" customWidth="1"/>
    <col min="787" max="1029" width="5.109375" style="4"/>
    <col min="1030" max="1030" width="8.44140625" style="4" customWidth="1"/>
    <col min="1031" max="1031" width="18.44140625" style="4" bestFit="1" customWidth="1"/>
    <col min="1032" max="1032" width="21.88671875" style="4" customWidth="1"/>
    <col min="1033" max="1033" width="27.88671875" style="4" bestFit="1" customWidth="1"/>
    <col min="1034" max="1034" width="12.109375" style="4" customWidth="1"/>
    <col min="1035" max="1036" width="21.5546875" style="4" customWidth="1"/>
    <col min="1037" max="1037" width="20.6640625" style="4" customWidth="1"/>
    <col min="1038" max="1038" width="19.33203125" style="4" customWidth="1"/>
    <col min="1039" max="1039" width="22.109375" style="4" bestFit="1" customWidth="1"/>
    <col min="1040" max="1040" width="29.88671875" style="4" customWidth="1"/>
    <col min="1041" max="1041" width="25.5546875" style="4" customWidth="1"/>
    <col min="1042" max="1042" width="25.44140625" style="4" customWidth="1"/>
    <col min="1043" max="1285" width="5.109375" style="4"/>
    <col min="1286" max="1286" width="8.44140625" style="4" customWidth="1"/>
    <col min="1287" max="1287" width="18.44140625" style="4" bestFit="1" customWidth="1"/>
    <col min="1288" max="1288" width="21.88671875" style="4" customWidth="1"/>
    <col min="1289" max="1289" width="27.88671875" style="4" bestFit="1" customWidth="1"/>
    <col min="1290" max="1290" width="12.109375" style="4" customWidth="1"/>
    <col min="1291" max="1292" width="21.5546875" style="4" customWidth="1"/>
    <col min="1293" max="1293" width="20.6640625" style="4" customWidth="1"/>
    <col min="1294" max="1294" width="19.33203125" style="4" customWidth="1"/>
    <col min="1295" max="1295" width="22.109375" style="4" bestFit="1" customWidth="1"/>
    <col min="1296" max="1296" width="29.88671875" style="4" customWidth="1"/>
    <col min="1297" max="1297" width="25.5546875" style="4" customWidth="1"/>
    <col min="1298" max="1298" width="25.44140625" style="4" customWidth="1"/>
    <col min="1299" max="1541" width="5.109375" style="4"/>
    <col min="1542" max="1542" width="8.44140625" style="4" customWidth="1"/>
    <col min="1543" max="1543" width="18.44140625" style="4" bestFit="1" customWidth="1"/>
    <col min="1544" max="1544" width="21.88671875" style="4" customWidth="1"/>
    <col min="1545" max="1545" width="27.88671875" style="4" bestFit="1" customWidth="1"/>
    <col min="1546" max="1546" width="12.109375" style="4" customWidth="1"/>
    <col min="1547" max="1548" width="21.5546875" style="4" customWidth="1"/>
    <col min="1549" max="1549" width="20.6640625" style="4" customWidth="1"/>
    <col min="1550" max="1550" width="19.33203125" style="4" customWidth="1"/>
    <col min="1551" max="1551" width="22.109375" style="4" bestFit="1" customWidth="1"/>
    <col min="1552" max="1552" width="29.88671875" style="4" customWidth="1"/>
    <col min="1553" max="1553" width="25.5546875" style="4" customWidth="1"/>
    <col min="1554" max="1554" width="25.44140625" style="4" customWidth="1"/>
    <col min="1555" max="1797" width="5.109375" style="4"/>
    <col min="1798" max="1798" width="8.44140625" style="4" customWidth="1"/>
    <col min="1799" max="1799" width="18.44140625" style="4" bestFit="1" customWidth="1"/>
    <col min="1800" max="1800" width="21.88671875" style="4" customWidth="1"/>
    <col min="1801" max="1801" width="27.88671875" style="4" bestFit="1" customWidth="1"/>
    <col min="1802" max="1802" width="12.109375" style="4" customWidth="1"/>
    <col min="1803" max="1804" width="21.5546875" style="4" customWidth="1"/>
    <col min="1805" max="1805" width="20.6640625" style="4" customWidth="1"/>
    <col min="1806" max="1806" width="19.33203125" style="4" customWidth="1"/>
    <col min="1807" max="1807" width="22.109375" style="4" bestFit="1" customWidth="1"/>
    <col min="1808" max="1808" width="29.88671875" style="4" customWidth="1"/>
    <col min="1809" max="1809" width="25.5546875" style="4" customWidth="1"/>
    <col min="1810" max="1810" width="25.44140625" style="4" customWidth="1"/>
    <col min="1811" max="2053" width="5.109375" style="4"/>
    <col min="2054" max="2054" width="8.44140625" style="4" customWidth="1"/>
    <col min="2055" max="2055" width="18.44140625" style="4" bestFit="1" customWidth="1"/>
    <col min="2056" max="2056" width="21.88671875" style="4" customWidth="1"/>
    <col min="2057" max="2057" width="27.88671875" style="4" bestFit="1" customWidth="1"/>
    <col min="2058" max="2058" width="12.109375" style="4" customWidth="1"/>
    <col min="2059" max="2060" width="21.5546875" style="4" customWidth="1"/>
    <col min="2061" max="2061" width="20.6640625" style="4" customWidth="1"/>
    <col min="2062" max="2062" width="19.33203125" style="4" customWidth="1"/>
    <col min="2063" max="2063" width="22.109375" style="4" bestFit="1" customWidth="1"/>
    <col min="2064" max="2064" width="29.88671875" style="4" customWidth="1"/>
    <col min="2065" max="2065" width="25.5546875" style="4" customWidth="1"/>
    <col min="2066" max="2066" width="25.44140625" style="4" customWidth="1"/>
    <col min="2067" max="2309" width="5.109375" style="4"/>
    <col min="2310" max="2310" width="8.44140625" style="4" customWidth="1"/>
    <col min="2311" max="2311" width="18.44140625" style="4" bestFit="1" customWidth="1"/>
    <col min="2312" max="2312" width="21.88671875" style="4" customWidth="1"/>
    <col min="2313" max="2313" width="27.88671875" style="4" bestFit="1" customWidth="1"/>
    <col min="2314" max="2314" width="12.109375" style="4" customWidth="1"/>
    <col min="2315" max="2316" width="21.5546875" style="4" customWidth="1"/>
    <col min="2317" max="2317" width="20.6640625" style="4" customWidth="1"/>
    <col min="2318" max="2318" width="19.33203125" style="4" customWidth="1"/>
    <col min="2319" max="2319" width="22.109375" style="4" bestFit="1" customWidth="1"/>
    <col min="2320" max="2320" width="29.88671875" style="4" customWidth="1"/>
    <col min="2321" max="2321" width="25.5546875" style="4" customWidth="1"/>
    <col min="2322" max="2322" width="25.44140625" style="4" customWidth="1"/>
    <col min="2323" max="2565" width="5.109375" style="4"/>
    <col min="2566" max="2566" width="8.44140625" style="4" customWidth="1"/>
    <col min="2567" max="2567" width="18.44140625" style="4" bestFit="1" customWidth="1"/>
    <col min="2568" max="2568" width="21.88671875" style="4" customWidth="1"/>
    <col min="2569" max="2569" width="27.88671875" style="4" bestFit="1" customWidth="1"/>
    <col min="2570" max="2570" width="12.109375" style="4" customWidth="1"/>
    <col min="2571" max="2572" width="21.5546875" style="4" customWidth="1"/>
    <col min="2573" max="2573" width="20.6640625" style="4" customWidth="1"/>
    <col min="2574" max="2574" width="19.33203125" style="4" customWidth="1"/>
    <col min="2575" max="2575" width="22.109375" style="4" bestFit="1" customWidth="1"/>
    <col min="2576" max="2576" width="29.88671875" style="4" customWidth="1"/>
    <col min="2577" max="2577" width="25.5546875" style="4" customWidth="1"/>
    <col min="2578" max="2578" width="25.44140625" style="4" customWidth="1"/>
    <col min="2579" max="2821" width="5.109375" style="4"/>
    <col min="2822" max="2822" width="8.44140625" style="4" customWidth="1"/>
    <col min="2823" max="2823" width="18.44140625" style="4" bestFit="1" customWidth="1"/>
    <col min="2824" max="2824" width="21.88671875" style="4" customWidth="1"/>
    <col min="2825" max="2825" width="27.88671875" style="4" bestFit="1" customWidth="1"/>
    <col min="2826" max="2826" width="12.109375" style="4" customWidth="1"/>
    <col min="2827" max="2828" width="21.5546875" style="4" customWidth="1"/>
    <col min="2829" max="2829" width="20.6640625" style="4" customWidth="1"/>
    <col min="2830" max="2830" width="19.33203125" style="4" customWidth="1"/>
    <col min="2831" max="2831" width="22.109375" style="4" bestFit="1" customWidth="1"/>
    <col min="2832" max="2832" width="29.88671875" style="4" customWidth="1"/>
    <col min="2833" max="2833" width="25.5546875" style="4" customWidth="1"/>
    <col min="2834" max="2834" width="25.44140625" style="4" customWidth="1"/>
    <col min="2835" max="3077" width="5.109375" style="4"/>
    <col min="3078" max="3078" width="8.44140625" style="4" customWidth="1"/>
    <col min="3079" max="3079" width="18.44140625" style="4" bestFit="1" customWidth="1"/>
    <col min="3080" max="3080" width="21.88671875" style="4" customWidth="1"/>
    <col min="3081" max="3081" width="27.88671875" style="4" bestFit="1" customWidth="1"/>
    <col min="3082" max="3082" width="12.109375" style="4" customWidth="1"/>
    <col min="3083" max="3084" width="21.5546875" style="4" customWidth="1"/>
    <col min="3085" max="3085" width="20.6640625" style="4" customWidth="1"/>
    <col min="3086" max="3086" width="19.33203125" style="4" customWidth="1"/>
    <col min="3087" max="3087" width="22.109375" style="4" bestFit="1" customWidth="1"/>
    <col min="3088" max="3088" width="29.88671875" style="4" customWidth="1"/>
    <col min="3089" max="3089" width="25.5546875" style="4" customWidth="1"/>
    <col min="3090" max="3090" width="25.44140625" style="4" customWidth="1"/>
    <col min="3091" max="3333" width="5.109375" style="4"/>
    <col min="3334" max="3334" width="8.44140625" style="4" customWidth="1"/>
    <col min="3335" max="3335" width="18.44140625" style="4" bestFit="1" customWidth="1"/>
    <col min="3336" max="3336" width="21.88671875" style="4" customWidth="1"/>
    <col min="3337" max="3337" width="27.88671875" style="4" bestFit="1" customWidth="1"/>
    <col min="3338" max="3338" width="12.109375" style="4" customWidth="1"/>
    <col min="3339" max="3340" width="21.5546875" style="4" customWidth="1"/>
    <col min="3341" max="3341" width="20.6640625" style="4" customWidth="1"/>
    <col min="3342" max="3342" width="19.33203125" style="4" customWidth="1"/>
    <col min="3343" max="3343" width="22.109375" style="4" bestFit="1" customWidth="1"/>
    <col min="3344" max="3344" width="29.88671875" style="4" customWidth="1"/>
    <col min="3345" max="3345" width="25.5546875" style="4" customWidth="1"/>
    <col min="3346" max="3346" width="25.44140625" style="4" customWidth="1"/>
    <col min="3347" max="3589" width="5.109375" style="4"/>
    <col min="3590" max="3590" width="8.44140625" style="4" customWidth="1"/>
    <col min="3591" max="3591" width="18.44140625" style="4" bestFit="1" customWidth="1"/>
    <col min="3592" max="3592" width="21.88671875" style="4" customWidth="1"/>
    <col min="3593" max="3593" width="27.88671875" style="4" bestFit="1" customWidth="1"/>
    <col min="3594" max="3594" width="12.109375" style="4" customWidth="1"/>
    <col min="3595" max="3596" width="21.5546875" style="4" customWidth="1"/>
    <col min="3597" max="3597" width="20.6640625" style="4" customWidth="1"/>
    <col min="3598" max="3598" width="19.33203125" style="4" customWidth="1"/>
    <col min="3599" max="3599" width="22.109375" style="4" bestFit="1" customWidth="1"/>
    <col min="3600" max="3600" width="29.88671875" style="4" customWidth="1"/>
    <col min="3601" max="3601" width="25.5546875" style="4" customWidth="1"/>
    <col min="3602" max="3602" width="25.44140625" style="4" customWidth="1"/>
    <col min="3603" max="3845" width="5.109375" style="4"/>
    <col min="3846" max="3846" width="8.44140625" style="4" customWidth="1"/>
    <col min="3847" max="3847" width="18.44140625" style="4" bestFit="1" customWidth="1"/>
    <col min="3848" max="3848" width="21.88671875" style="4" customWidth="1"/>
    <col min="3849" max="3849" width="27.88671875" style="4" bestFit="1" customWidth="1"/>
    <col min="3850" max="3850" width="12.109375" style="4" customWidth="1"/>
    <col min="3851" max="3852" width="21.5546875" style="4" customWidth="1"/>
    <col min="3853" max="3853" width="20.6640625" style="4" customWidth="1"/>
    <col min="3854" max="3854" width="19.33203125" style="4" customWidth="1"/>
    <col min="3855" max="3855" width="22.109375" style="4" bestFit="1" customWidth="1"/>
    <col min="3856" max="3856" width="29.88671875" style="4" customWidth="1"/>
    <col min="3857" max="3857" width="25.5546875" style="4" customWidth="1"/>
    <col min="3858" max="3858" width="25.44140625" style="4" customWidth="1"/>
    <col min="3859" max="4101" width="5.109375" style="4"/>
    <col min="4102" max="4102" width="8.44140625" style="4" customWidth="1"/>
    <col min="4103" max="4103" width="18.44140625" style="4" bestFit="1" customWidth="1"/>
    <col min="4104" max="4104" width="21.88671875" style="4" customWidth="1"/>
    <col min="4105" max="4105" width="27.88671875" style="4" bestFit="1" customWidth="1"/>
    <col min="4106" max="4106" width="12.109375" style="4" customWidth="1"/>
    <col min="4107" max="4108" width="21.5546875" style="4" customWidth="1"/>
    <col min="4109" max="4109" width="20.6640625" style="4" customWidth="1"/>
    <col min="4110" max="4110" width="19.33203125" style="4" customWidth="1"/>
    <col min="4111" max="4111" width="22.109375" style="4" bestFit="1" customWidth="1"/>
    <col min="4112" max="4112" width="29.88671875" style="4" customWidth="1"/>
    <col min="4113" max="4113" width="25.5546875" style="4" customWidth="1"/>
    <col min="4114" max="4114" width="25.44140625" style="4" customWidth="1"/>
    <col min="4115" max="4357" width="5.109375" style="4"/>
    <col min="4358" max="4358" width="8.44140625" style="4" customWidth="1"/>
    <col min="4359" max="4359" width="18.44140625" style="4" bestFit="1" customWidth="1"/>
    <col min="4360" max="4360" width="21.88671875" style="4" customWidth="1"/>
    <col min="4361" max="4361" width="27.88671875" style="4" bestFit="1" customWidth="1"/>
    <col min="4362" max="4362" width="12.109375" style="4" customWidth="1"/>
    <col min="4363" max="4364" width="21.5546875" style="4" customWidth="1"/>
    <col min="4365" max="4365" width="20.6640625" style="4" customWidth="1"/>
    <col min="4366" max="4366" width="19.33203125" style="4" customWidth="1"/>
    <col min="4367" max="4367" width="22.109375" style="4" bestFit="1" customWidth="1"/>
    <col min="4368" max="4368" width="29.88671875" style="4" customWidth="1"/>
    <col min="4369" max="4369" width="25.5546875" style="4" customWidth="1"/>
    <col min="4370" max="4370" width="25.44140625" style="4" customWidth="1"/>
    <col min="4371" max="4613" width="5.109375" style="4"/>
    <col min="4614" max="4614" width="8.44140625" style="4" customWidth="1"/>
    <col min="4615" max="4615" width="18.44140625" style="4" bestFit="1" customWidth="1"/>
    <col min="4616" max="4616" width="21.88671875" style="4" customWidth="1"/>
    <col min="4617" max="4617" width="27.88671875" style="4" bestFit="1" customWidth="1"/>
    <col min="4618" max="4618" width="12.109375" style="4" customWidth="1"/>
    <col min="4619" max="4620" width="21.5546875" style="4" customWidth="1"/>
    <col min="4621" max="4621" width="20.6640625" style="4" customWidth="1"/>
    <col min="4622" max="4622" width="19.33203125" style="4" customWidth="1"/>
    <col min="4623" max="4623" width="22.109375" style="4" bestFit="1" customWidth="1"/>
    <col min="4624" max="4624" width="29.88671875" style="4" customWidth="1"/>
    <col min="4625" max="4625" width="25.5546875" style="4" customWidth="1"/>
    <col min="4626" max="4626" width="25.44140625" style="4" customWidth="1"/>
    <col min="4627" max="4869" width="5.109375" style="4"/>
    <col min="4870" max="4870" width="8.44140625" style="4" customWidth="1"/>
    <col min="4871" max="4871" width="18.44140625" style="4" bestFit="1" customWidth="1"/>
    <col min="4872" max="4872" width="21.88671875" style="4" customWidth="1"/>
    <col min="4873" max="4873" width="27.88671875" style="4" bestFit="1" customWidth="1"/>
    <col min="4874" max="4874" width="12.109375" style="4" customWidth="1"/>
    <col min="4875" max="4876" width="21.5546875" style="4" customWidth="1"/>
    <col min="4877" max="4877" width="20.6640625" style="4" customWidth="1"/>
    <col min="4878" max="4878" width="19.33203125" style="4" customWidth="1"/>
    <col min="4879" max="4879" width="22.109375" style="4" bestFit="1" customWidth="1"/>
    <col min="4880" max="4880" width="29.88671875" style="4" customWidth="1"/>
    <col min="4881" max="4881" width="25.5546875" style="4" customWidth="1"/>
    <col min="4882" max="4882" width="25.44140625" style="4" customWidth="1"/>
    <col min="4883" max="5125" width="5.109375" style="4"/>
    <col min="5126" max="5126" width="8.44140625" style="4" customWidth="1"/>
    <col min="5127" max="5127" width="18.44140625" style="4" bestFit="1" customWidth="1"/>
    <col min="5128" max="5128" width="21.88671875" style="4" customWidth="1"/>
    <col min="5129" max="5129" width="27.88671875" style="4" bestFit="1" customWidth="1"/>
    <col min="5130" max="5130" width="12.109375" style="4" customWidth="1"/>
    <col min="5131" max="5132" width="21.5546875" style="4" customWidth="1"/>
    <col min="5133" max="5133" width="20.6640625" style="4" customWidth="1"/>
    <col min="5134" max="5134" width="19.33203125" style="4" customWidth="1"/>
    <col min="5135" max="5135" width="22.109375" style="4" bestFit="1" customWidth="1"/>
    <col min="5136" max="5136" width="29.88671875" style="4" customWidth="1"/>
    <col min="5137" max="5137" width="25.5546875" style="4" customWidth="1"/>
    <col min="5138" max="5138" width="25.44140625" style="4" customWidth="1"/>
    <col min="5139" max="5381" width="5.109375" style="4"/>
    <col min="5382" max="5382" width="8.44140625" style="4" customWidth="1"/>
    <col min="5383" max="5383" width="18.44140625" style="4" bestFit="1" customWidth="1"/>
    <col min="5384" max="5384" width="21.88671875" style="4" customWidth="1"/>
    <col min="5385" max="5385" width="27.88671875" style="4" bestFit="1" customWidth="1"/>
    <col min="5386" max="5386" width="12.109375" style="4" customWidth="1"/>
    <col min="5387" max="5388" width="21.5546875" style="4" customWidth="1"/>
    <col min="5389" max="5389" width="20.6640625" style="4" customWidth="1"/>
    <col min="5390" max="5390" width="19.33203125" style="4" customWidth="1"/>
    <col min="5391" max="5391" width="22.109375" style="4" bestFit="1" customWidth="1"/>
    <col min="5392" max="5392" width="29.88671875" style="4" customWidth="1"/>
    <col min="5393" max="5393" width="25.5546875" style="4" customWidth="1"/>
    <col min="5394" max="5394" width="25.44140625" style="4" customWidth="1"/>
    <col min="5395" max="5637" width="5.109375" style="4"/>
    <col min="5638" max="5638" width="8.44140625" style="4" customWidth="1"/>
    <col min="5639" max="5639" width="18.44140625" style="4" bestFit="1" customWidth="1"/>
    <col min="5640" max="5640" width="21.88671875" style="4" customWidth="1"/>
    <col min="5641" max="5641" width="27.88671875" style="4" bestFit="1" customWidth="1"/>
    <col min="5642" max="5642" width="12.109375" style="4" customWidth="1"/>
    <col min="5643" max="5644" width="21.5546875" style="4" customWidth="1"/>
    <col min="5645" max="5645" width="20.6640625" style="4" customWidth="1"/>
    <col min="5646" max="5646" width="19.33203125" style="4" customWidth="1"/>
    <col min="5647" max="5647" width="22.109375" style="4" bestFit="1" customWidth="1"/>
    <col min="5648" max="5648" width="29.88671875" style="4" customWidth="1"/>
    <col min="5649" max="5649" width="25.5546875" style="4" customWidth="1"/>
    <col min="5650" max="5650" width="25.44140625" style="4" customWidth="1"/>
    <col min="5651" max="5893" width="5.109375" style="4"/>
    <col min="5894" max="5894" width="8.44140625" style="4" customWidth="1"/>
    <col min="5895" max="5895" width="18.44140625" style="4" bestFit="1" customWidth="1"/>
    <col min="5896" max="5896" width="21.88671875" style="4" customWidth="1"/>
    <col min="5897" max="5897" width="27.88671875" style="4" bestFit="1" customWidth="1"/>
    <col min="5898" max="5898" width="12.109375" style="4" customWidth="1"/>
    <col min="5899" max="5900" width="21.5546875" style="4" customWidth="1"/>
    <col min="5901" max="5901" width="20.6640625" style="4" customWidth="1"/>
    <col min="5902" max="5902" width="19.33203125" style="4" customWidth="1"/>
    <col min="5903" max="5903" width="22.109375" style="4" bestFit="1" customWidth="1"/>
    <col min="5904" max="5904" width="29.88671875" style="4" customWidth="1"/>
    <col min="5905" max="5905" width="25.5546875" style="4" customWidth="1"/>
    <col min="5906" max="5906" width="25.44140625" style="4" customWidth="1"/>
    <col min="5907" max="6149" width="5.109375" style="4"/>
    <col min="6150" max="6150" width="8.44140625" style="4" customWidth="1"/>
    <col min="6151" max="6151" width="18.44140625" style="4" bestFit="1" customWidth="1"/>
    <col min="6152" max="6152" width="21.88671875" style="4" customWidth="1"/>
    <col min="6153" max="6153" width="27.88671875" style="4" bestFit="1" customWidth="1"/>
    <col min="6154" max="6154" width="12.109375" style="4" customWidth="1"/>
    <col min="6155" max="6156" width="21.5546875" style="4" customWidth="1"/>
    <col min="6157" max="6157" width="20.6640625" style="4" customWidth="1"/>
    <col min="6158" max="6158" width="19.33203125" style="4" customWidth="1"/>
    <col min="6159" max="6159" width="22.109375" style="4" bestFit="1" customWidth="1"/>
    <col min="6160" max="6160" width="29.88671875" style="4" customWidth="1"/>
    <col min="6161" max="6161" width="25.5546875" style="4" customWidth="1"/>
    <col min="6162" max="6162" width="25.44140625" style="4" customWidth="1"/>
    <col min="6163" max="6405" width="5.109375" style="4"/>
    <col min="6406" max="6406" width="8.44140625" style="4" customWidth="1"/>
    <col min="6407" max="6407" width="18.44140625" style="4" bestFit="1" customWidth="1"/>
    <col min="6408" max="6408" width="21.88671875" style="4" customWidth="1"/>
    <col min="6409" max="6409" width="27.88671875" style="4" bestFit="1" customWidth="1"/>
    <col min="6410" max="6410" width="12.109375" style="4" customWidth="1"/>
    <col min="6411" max="6412" width="21.5546875" style="4" customWidth="1"/>
    <col min="6413" max="6413" width="20.6640625" style="4" customWidth="1"/>
    <col min="6414" max="6414" width="19.33203125" style="4" customWidth="1"/>
    <col min="6415" max="6415" width="22.109375" style="4" bestFit="1" customWidth="1"/>
    <col min="6416" max="6416" width="29.88671875" style="4" customWidth="1"/>
    <col min="6417" max="6417" width="25.5546875" style="4" customWidth="1"/>
    <col min="6418" max="6418" width="25.44140625" style="4" customWidth="1"/>
    <col min="6419" max="6661" width="5.109375" style="4"/>
    <col min="6662" max="6662" width="8.44140625" style="4" customWidth="1"/>
    <col min="6663" max="6663" width="18.44140625" style="4" bestFit="1" customWidth="1"/>
    <col min="6664" max="6664" width="21.88671875" style="4" customWidth="1"/>
    <col min="6665" max="6665" width="27.88671875" style="4" bestFit="1" customWidth="1"/>
    <col min="6666" max="6666" width="12.109375" style="4" customWidth="1"/>
    <col min="6667" max="6668" width="21.5546875" style="4" customWidth="1"/>
    <col min="6669" max="6669" width="20.6640625" style="4" customWidth="1"/>
    <col min="6670" max="6670" width="19.33203125" style="4" customWidth="1"/>
    <col min="6671" max="6671" width="22.109375" style="4" bestFit="1" customWidth="1"/>
    <col min="6672" max="6672" width="29.88671875" style="4" customWidth="1"/>
    <col min="6673" max="6673" width="25.5546875" style="4" customWidth="1"/>
    <col min="6674" max="6674" width="25.44140625" style="4" customWidth="1"/>
    <col min="6675" max="6917" width="5.109375" style="4"/>
    <col min="6918" max="6918" width="8.44140625" style="4" customWidth="1"/>
    <col min="6919" max="6919" width="18.44140625" style="4" bestFit="1" customWidth="1"/>
    <col min="6920" max="6920" width="21.88671875" style="4" customWidth="1"/>
    <col min="6921" max="6921" width="27.88671875" style="4" bestFit="1" customWidth="1"/>
    <col min="6922" max="6922" width="12.109375" style="4" customWidth="1"/>
    <col min="6923" max="6924" width="21.5546875" style="4" customWidth="1"/>
    <col min="6925" max="6925" width="20.6640625" style="4" customWidth="1"/>
    <col min="6926" max="6926" width="19.33203125" style="4" customWidth="1"/>
    <col min="6927" max="6927" width="22.109375" style="4" bestFit="1" customWidth="1"/>
    <col min="6928" max="6928" width="29.88671875" style="4" customWidth="1"/>
    <col min="6929" max="6929" width="25.5546875" style="4" customWidth="1"/>
    <col min="6930" max="6930" width="25.44140625" style="4" customWidth="1"/>
    <col min="6931" max="7173" width="5.109375" style="4"/>
    <col min="7174" max="7174" width="8.44140625" style="4" customWidth="1"/>
    <col min="7175" max="7175" width="18.44140625" style="4" bestFit="1" customWidth="1"/>
    <col min="7176" max="7176" width="21.88671875" style="4" customWidth="1"/>
    <col min="7177" max="7177" width="27.88671875" style="4" bestFit="1" customWidth="1"/>
    <col min="7178" max="7178" width="12.109375" style="4" customWidth="1"/>
    <col min="7179" max="7180" width="21.5546875" style="4" customWidth="1"/>
    <col min="7181" max="7181" width="20.6640625" style="4" customWidth="1"/>
    <col min="7182" max="7182" width="19.33203125" style="4" customWidth="1"/>
    <col min="7183" max="7183" width="22.109375" style="4" bestFit="1" customWidth="1"/>
    <col min="7184" max="7184" width="29.88671875" style="4" customWidth="1"/>
    <col min="7185" max="7185" width="25.5546875" style="4" customWidth="1"/>
    <col min="7186" max="7186" width="25.44140625" style="4" customWidth="1"/>
    <col min="7187" max="7429" width="5.109375" style="4"/>
    <col min="7430" max="7430" width="8.44140625" style="4" customWidth="1"/>
    <col min="7431" max="7431" width="18.44140625" style="4" bestFit="1" customWidth="1"/>
    <col min="7432" max="7432" width="21.88671875" style="4" customWidth="1"/>
    <col min="7433" max="7433" width="27.88671875" style="4" bestFit="1" customWidth="1"/>
    <col min="7434" max="7434" width="12.109375" style="4" customWidth="1"/>
    <col min="7435" max="7436" width="21.5546875" style="4" customWidth="1"/>
    <col min="7437" max="7437" width="20.6640625" style="4" customWidth="1"/>
    <col min="7438" max="7438" width="19.33203125" style="4" customWidth="1"/>
    <col min="7439" max="7439" width="22.109375" style="4" bestFit="1" customWidth="1"/>
    <col min="7440" max="7440" width="29.88671875" style="4" customWidth="1"/>
    <col min="7441" max="7441" width="25.5546875" style="4" customWidth="1"/>
    <col min="7442" max="7442" width="25.44140625" style="4" customWidth="1"/>
    <col min="7443" max="7685" width="5.109375" style="4"/>
    <col min="7686" max="7686" width="8.44140625" style="4" customWidth="1"/>
    <col min="7687" max="7687" width="18.44140625" style="4" bestFit="1" customWidth="1"/>
    <col min="7688" max="7688" width="21.88671875" style="4" customWidth="1"/>
    <col min="7689" max="7689" width="27.88671875" style="4" bestFit="1" customWidth="1"/>
    <col min="7690" max="7690" width="12.109375" style="4" customWidth="1"/>
    <col min="7691" max="7692" width="21.5546875" style="4" customWidth="1"/>
    <col min="7693" max="7693" width="20.6640625" style="4" customWidth="1"/>
    <col min="7694" max="7694" width="19.33203125" style="4" customWidth="1"/>
    <col min="7695" max="7695" width="22.109375" style="4" bestFit="1" customWidth="1"/>
    <col min="7696" max="7696" width="29.88671875" style="4" customWidth="1"/>
    <col min="7697" max="7697" width="25.5546875" style="4" customWidth="1"/>
    <col min="7698" max="7698" width="25.44140625" style="4" customWidth="1"/>
    <col min="7699" max="7941" width="5.109375" style="4"/>
    <col min="7942" max="7942" width="8.44140625" style="4" customWidth="1"/>
    <col min="7943" max="7943" width="18.44140625" style="4" bestFit="1" customWidth="1"/>
    <col min="7944" max="7944" width="21.88671875" style="4" customWidth="1"/>
    <col min="7945" max="7945" width="27.88671875" style="4" bestFit="1" customWidth="1"/>
    <col min="7946" max="7946" width="12.109375" style="4" customWidth="1"/>
    <col min="7947" max="7948" width="21.5546875" style="4" customWidth="1"/>
    <col min="7949" max="7949" width="20.6640625" style="4" customWidth="1"/>
    <col min="7950" max="7950" width="19.33203125" style="4" customWidth="1"/>
    <col min="7951" max="7951" width="22.109375" style="4" bestFit="1" customWidth="1"/>
    <col min="7952" max="7952" width="29.88671875" style="4" customWidth="1"/>
    <col min="7953" max="7953" width="25.5546875" style="4" customWidth="1"/>
    <col min="7954" max="7954" width="25.44140625" style="4" customWidth="1"/>
    <col min="7955" max="8197" width="5.109375" style="4"/>
    <col min="8198" max="8198" width="8.44140625" style="4" customWidth="1"/>
    <col min="8199" max="8199" width="18.44140625" style="4" bestFit="1" customWidth="1"/>
    <col min="8200" max="8200" width="21.88671875" style="4" customWidth="1"/>
    <col min="8201" max="8201" width="27.88671875" style="4" bestFit="1" customWidth="1"/>
    <col min="8202" max="8202" width="12.109375" style="4" customWidth="1"/>
    <col min="8203" max="8204" width="21.5546875" style="4" customWidth="1"/>
    <col min="8205" max="8205" width="20.6640625" style="4" customWidth="1"/>
    <col min="8206" max="8206" width="19.33203125" style="4" customWidth="1"/>
    <col min="8207" max="8207" width="22.109375" style="4" bestFit="1" customWidth="1"/>
    <col min="8208" max="8208" width="29.88671875" style="4" customWidth="1"/>
    <col min="8209" max="8209" width="25.5546875" style="4" customWidth="1"/>
    <col min="8210" max="8210" width="25.44140625" style="4" customWidth="1"/>
    <col min="8211" max="8453" width="5.109375" style="4"/>
    <col min="8454" max="8454" width="8.44140625" style="4" customWidth="1"/>
    <col min="8455" max="8455" width="18.44140625" style="4" bestFit="1" customWidth="1"/>
    <col min="8456" max="8456" width="21.88671875" style="4" customWidth="1"/>
    <col min="8457" max="8457" width="27.88671875" style="4" bestFit="1" customWidth="1"/>
    <col min="8458" max="8458" width="12.109375" style="4" customWidth="1"/>
    <col min="8459" max="8460" width="21.5546875" style="4" customWidth="1"/>
    <col min="8461" max="8461" width="20.6640625" style="4" customWidth="1"/>
    <col min="8462" max="8462" width="19.33203125" style="4" customWidth="1"/>
    <col min="8463" max="8463" width="22.109375" style="4" bestFit="1" customWidth="1"/>
    <col min="8464" max="8464" width="29.88671875" style="4" customWidth="1"/>
    <col min="8465" max="8465" width="25.5546875" style="4" customWidth="1"/>
    <col min="8466" max="8466" width="25.44140625" style="4" customWidth="1"/>
    <col min="8467" max="8709" width="5.109375" style="4"/>
    <col min="8710" max="8710" width="8.44140625" style="4" customWidth="1"/>
    <col min="8711" max="8711" width="18.44140625" style="4" bestFit="1" customWidth="1"/>
    <col min="8712" max="8712" width="21.88671875" style="4" customWidth="1"/>
    <col min="8713" max="8713" width="27.88671875" style="4" bestFit="1" customWidth="1"/>
    <col min="8714" max="8714" width="12.109375" style="4" customWidth="1"/>
    <col min="8715" max="8716" width="21.5546875" style="4" customWidth="1"/>
    <col min="8717" max="8717" width="20.6640625" style="4" customWidth="1"/>
    <col min="8718" max="8718" width="19.33203125" style="4" customWidth="1"/>
    <col min="8719" max="8719" width="22.109375" style="4" bestFit="1" customWidth="1"/>
    <col min="8720" max="8720" width="29.88671875" style="4" customWidth="1"/>
    <col min="8721" max="8721" width="25.5546875" style="4" customWidth="1"/>
    <col min="8722" max="8722" width="25.44140625" style="4" customWidth="1"/>
    <col min="8723" max="8965" width="5.109375" style="4"/>
    <col min="8966" max="8966" width="8.44140625" style="4" customWidth="1"/>
    <col min="8967" max="8967" width="18.44140625" style="4" bestFit="1" customWidth="1"/>
    <col min="8968" max="8968" width="21.88671875" style="4" customWidth="1"/>
    <col min="8969" max="8969" width="27.88671875" style="4" bestFit="1" customWidth="1"/>
    <col min="8970" max="8970" width="12.109375" style="4" customWidth="1"/>
    <col min="8971" max="8972" width="21.5546875" style="4" customWidth="1"/>
    <col min="8973" max="8973" width="20.6640625" style="4" customWidth="1"/>
    <col min="8974" max="8974" width="19.33203125" style="4" customWidth="1"/>
    <col min="8975" max="8975" width="22.109375" style="4" bestFit="1" customWidth="1"/>
    <col min="8976" max="8976" width="29.88671875" style="4" customWidth="1"/>
    <col min="8977" max="8977" width="25.5546875" style="4" customWidth="1"/>
    <col min="8978" max="8978" width="25.44140625" style="4" customWidth="1"/>
    <col min="8979" max="9221" width="5.109375" style="4"/>
    <col min="9222" max="9222" width="8.44140625" style="4" customWidth="1"/>
    <col min="9223" max="9223" width="18.44140625" style="4" bestFit="1" customWidth="1"/>
    <col min="9224" max="9224" width="21.88671875" style="4" customWidth="1"/>
    <col min="9225" max="9225" width="27.88671875" style="4" bestFit="1" customWidth="1"/>
    <col min="9226" max="9226" width="12.109375" style="4" customWidth="1"/>
    <col min="9227" max="9228" width="21.5546875" style="4" customWidth="1"/>
    <col min="9229" max="9229" width="20.6640625" style="4" customWidth="1"/>
    <col min="9230" max="9230" width="19.33203125" style="4" customWidth="1"/>
    <col min="9231" max="9231" width="22.109375" style="4" bestFit="1" customWidth="1"/>
    <col min="9232" max="9232" width="29.88671875" style="4" customWidth="1"/>
    <col min="9233" max="9233" width="25.5546875" style="4" customWidth="1"/>
    <col min="9234" max="9234" width="25.44140625" style="4" customWidth="1"/>
    <col min="9235" max="9477" width="5.109375" style="4"/>
    <col min="9478" max="9478" width="8.44140625" style="4" customWidth="1"/>
    <col min="9479" max="9479" width="18.44140625" style="4" bestFit="1" customWidth="1"/>
    <col min="9480" max="9480" width="21.88671875" style="4" customWidth="1"/>
    <col min="9481" max="9481" width="27.88671875" style="4" bestFit="1" customWidth="1"/>
    <col min="9482" max="9482" width="12.109375" style="4" customWidth="1"/>
    <col min="9483" max="9484" width="21.5546875" style="4" customWidth="1"/>
    <col min="9485" max="9485" width="20.6640625" style="4" customWidth="1"/>
    <col min="9486" max="9486" width="19.33203125" style="4" customWidth="1"/>
    <col min="9487" max="9487" width="22.109375" style="4" bestFit="1" customWidth="1"/>
    <col min="9488" max="9488" width="29.88671875" style="4" customWidth="1"/>
    <col min="9489" max="9489" width="25.5546875" style="4" customWidth="1"/>
    <col min="9490" max="9490" width="25.44140625" style="4" customWidth="1"/>
    <col min="9491" max="9733" width="5.109375" style="4"/>
    <col min="9734" max="9734" width="8.44140625" style="4" customWidth="1"/>
    <col min="9735" max="9735" width="18.44140625" style="4" bestFit="1" customWidth="1"/>
    <col min="9736" max="9736" width="21.88671875" style="4" customWidth="1"/>
    <col min="9737" max="9737" width="27.88671875" style="4" bestFit="1" customWidth="1"/>
    <col min="9738" max="9738" width="12.109375" style="4" customWidth="1"/>
    <col min="9739" max="9740" width="21.5546875" style="4" customWidth="1"/>
    <col min="9741" max="9741" width="20.6640625" style="4" customWidth="1"/>
    <col min="9742" max="9742" width="19.33203125" style="4" customWidth="1"/>
    <col min="9743" max="9743" width="22.109375" style="4" bestFit="1" customWidth="1"/>
    <col min="9744" max="9744" width="29.88671875" style="4" customWidth="1"/>
    <col min="9745" max="9745" width="25.5546875" style="4" customWidth="1"/>
    <col min="9746" max="9746" width="25.44140625" style="4" customWidth="1"/>
    <col min="9747" max="9989" width="5.109375" style="4"/>
    <col min="9990" max="9990" width="8.44140625" style="4" customWidth="1"/>
    <col min="9991" max="9991" width="18.44140625" style="4" bestFit="1" customWidth="1"/>
    <col min="9992" max="9992" width="21.88671875" style="4" customWidth="1"/>
    <col min="9993" max="9993" width="27.88671875" style="4" bestFit="1" customWidth="1"/>
    <col min="9994" max="9994" width="12.109375" style="4" customWidth="1"/>
    <col min="9995" max="9996" width="21.5546875" style="4" customWidth="1"/>
    <col min="9997" max="9997" width="20.6640625" style="4" customWidth="1"/>
    <col min="9998" max="9998" width="19.33203125" style="4" customWidth="1"/>
    <col min="9999" max="9999" width="22.109375" style="4" bestFit="1" customWidth="1"/>
    <col min="10000" max="10000" width="29.88671875" style="4" customWidth="1"/>
    <col min="10001" max="10001" width="25.5546875" style="4" customWidth="1"/>
    <col min="10002" max="10002" width="25.44140625" style="4" customWidth="1"/>
    <col min="10003" max="10245" width="5.109375" style="4"/>
    <col min="10246" max="10246" width="8.44140625" style="4" customWidth="1"/>
    <col min="10247" max="10247" width="18.44140625" style="4" bestFit="1" customWidth="1"/>
    <col min="10248" max="10248" width="21.88671875" style="4" customWidth="1"/>
    <col min="10249" max="10249" width="27.88671875" style="4" bestFit="1" customWidth="1"/>
    <col min="10250" max="10250" width="12.109375" style="4" customWidth="1"/>
    <col min="10251" max="10252" width="21.5546875" style="4" customWidth="1"/>
    <col min="10253" max="10253" width="20.6640625" style="4" customWidth="1"/>
    <col min="10254" max="10254" width="19.33203125" style="4" customWidth="1"/>
    <col min="10255" max="10255" width="22.109375" style="4" bestFit="1" customWidth="1"/>
    <col min="10256" max="10256" width="29.88671875" style="4" customWidth="1"/>
    <col min="10257" max="10257" width="25.5546875" style="4" customWidth="1"/>
    <col min="10258" max="10258" width="25.44140625" style="4" customWidth="1"/>
    <col min="10259" max="10501" width="5.109375" style="4"/>
    <col min="10502" max="10502" width="8.44140625" style="4" customWidth="1"/>
    <col min="10503" max="10503" width="18.44140625" style="4" bestFit="1" customWidth="1"/>
    <col min="10504" max="10504" width="21.88671875" style="4" customWidth="1"/>
    <col min="10505" max="10505" width="27.88671875" style="4" bestFit="1" customWidth="1"/>
    <col min="10506" max="10506" width="12.109375" style="4" customWidth="1"/>
    <col min="10507" max="10508" width="21.5546875" style="4" customWidth="1"/>
    <col min="10509" max="10509" width="20.6640625" style="4" customWidth="1"/>
    <col min="10510" max="10510" width="19.33203125" style="4" customWidth="1"/>
    <col min="10511" max="10511" width="22.109375" style="4" bestFit="1" customWidth="1"/>
    <col min="10512" max="10512" width="29.88671875" style="4" customWidth="1"/>
    <col min="10513" max="10513" width="25.5546875" style="4" customWidth="1"/>
    <col min="10514" max="10514" width="25.44140625" style="4" customWidth="1"/>
    <col min="10515" max="10757" width="5.109375" style="4"/>
    <col min="10758" max="10758" width="8.44140625" style="4" customWidth="1"/>
    <col min="10759" max="10759" width="18.44140625" style="4" bestFit="1" customWidth="1"/>
    <col min="10760" max="10760" width="21.88671875" style="4" customWidth="1"/>
    <col min="10761" max="10761" width="27.88671875" style="4" bestFit="1" customWidth="1"/>
    <col min="10762" max="10762" width="12.109375" style="4" customWidth="1"/>
    <col min="10763" max="10764" width="21.5546875" style="4" customWidth="1"/>
    <col min="10765" max="10765" width="20.6640625" style="4" customWidth="1"/>
    <col min="10766" max="10766" width="19.33203125" style="4" customWidth="1"/>
    <col min="10767" max="10767" width="22.109375" style="4" bestFit="1" customWidth="1"/>
    <col min="10768" max="10768" width="29.88671875" style="4" customWidth="1"/>
    <col min="10769" max="10769" width="25.5546875" style="4" customWidth="1"/>
    <col min="10770" max="10770" width="25.44140625" style="4" customWidth="1"/>
    <col min="10771" max="11013" width="5.109375" style="4"/>
    <col min="11014" max="11014" width="8.44140625" style="4" customWidth="1"/>
    <col min="11015" max="11015" width="18.44140625" style="4" bestFit="1" customWidth="1"/>
    <col min="11016" max="11016" width="21.88671875" style="4" customWidth="1"/>
    <col min="11017" max="11017" width="27.88671875" style="4" bestFit="1" customWidth="1"/>
    <col min="11018" max="11018" width="12.109375" style="4" customWidth="1"/>
    <col min="11019" max="11020" width="21.5546875" style="4" customWidth="1"/>
    <col min="11021" max="11021" width="20.6640625" style="4" customWidth="1"/>
    <col min="11022" max="11022" width="19.33203125" style="4" customWidth="1"/>
    <col min="11023" max="11023" width="22.109375" style="4" bestFit="1" customWidth="1"/>
    <col min="11024" max="11024" width="29.88671875" style="4" customWidth="1"/>
    <col min="11025" max="11025" width="25.5546875" style="4" customWidth="1"/>
    <col min="11026" max="11026" width="25.44140625" style="4" customWidth="1"/>
    <col min="11027" max="11269" width="5.109375" style="4"/>
    <col min="11270" max="11270" width="8.44140625" style="4" customWidth="1"/>
    <col min="11271" max="11271" width="18.44140625" style="4" bestFit="1" customWidth="1"/>
    <col min="11272" max="11272" width="21.88671875" style="4" customWidth="1"/>
    <col min="11273" max="11273" width="27.88671875" style="4" bestFit="1" customWidth="1"/>
    <col min="11274" max="11274" width="12.109375" style="4" customWidth="1"/>
    <col min="11275" max="11276" width="21.5546875" style="4" customWidth="1"/>
    <col min="11277" max="11277" width="20.6640625" style="4" customWidth="1"/>
    <col min="11278" max="11278" width="19.33203125" style="4" customWidth="1"/>
    <col min="11279" max="11279" width="22.109375" style="4" bestFit="1" customWidth="1"/>
    <col min="11280" max="11280" width="29.88671875" style="4" customWidth="1"/>
    <col min="11281" max="11281" width="25.5546875" style="4" customWidth="1"/>
    <col min="11282" max="11282" width="25.44140625" style="4" customWidth="1"/>
    <col min="11283" max="11525" width="5.109375" style="4"/>
    <col min="11526" max="11526" width="8.44140625" style="4" customWidth="1"/>
    <col min="11527" max="11527" width="18.44140625" style="4" bestFit="1" customWidth="1"/>
    <col min="11528" max="11528" width="21.88671875" style="4" customWidth="1"/>
    <col min="11529" max="11529" width="27.88671875" style="4" bestFit="1" customWidth="1"/>
    <col min="11530" max="11530" width="12.109375" style="4" customWidth="1"/>
    <col min="11531" max="11532" width="21.5546875" style="4" customWidth="1"/>
    <col min="11533" max="11533" width="20.6640625" style="4" customWidth="1"/>
    <col min="11534" max="11534" width="19.33203125" style="4" customWidth="1"/>
    <col min="11535" max="11535" width="22.109375" style="4" bestFit="1" customWidth="1"/>
    <col min="11536" max="11536" width="29.88671875" style="4" customWidth="1"/>
    <col min="11537" max="11537" width="25.5546875" style="4" customWidth="1"/>
    <col min="11538" max="11538" width="25.44140625" style="4" customWidth="1"/>
    <col min="11539" max="11781" width="5.109375" style="4"/>
    <col min="11782" max="11782" width="8.44140625" style="4" customWidth="1"/>
    <col min="11783" max="11783" width="18.44140625" style="4" bestFit="1" customWidth="1"/>
    <col min="11784" max="11784" width="21.88671875" style="4" customWidth="1"/>
    <col min="11785" max="11785" width="27.88671875" style="4" bestFit="1" customWidth="1"/>
    <col min="11786" max="11786" width="12.109375" style="4" customWidth="1"/>
    <col min="11787" max="11788" width="21.5546875" style="4" customWidth="1"/>
    <col min="11789" max="11789" width="20.6640625" style="4" customWidth="1"/>
    <col min="11790" max="11790" width="19.33203125" style="4" customWidth="1"/>
    <col min="11791" max="11791" width="22.109375" style="4" bestFit="1" customWidth="1"/>
    <col min="11792" max="11792" width="29.88671875" style="4" customWidth="1"/>
    <col min="11793" max="11793" width="25.5546875" style="4" customWidth="1"/>
    <col min="11794" max="11794" width="25.44140625" style="4" customWidth="1"/>
    <col min="11795" max="12037" width="5.109375" style="4"/>
    <col min="12038" max="12038" width="8.44140625" style="4" customWidth="1"/>
    <col min="12039" max="12039" width="18.44140625" style="4" bestFit="1" customWidth="1"/>
    <col min="12040" max="12040" width="21.88671875" style="4" customWidth="1"/>
    <col min="12041" max="12041" width="27.88671875" style="4" bestFit="1" customWidth="1"/>
    <col min="12042" max="12042" width="12.109375" style="4" customWidth="1"/>
    <col min="12043" max="12044" width="21.5546875" style="4" customWidth="1"/>
    <col min="12045" max="12045" width="20.6640625" style="4" customWidth="1"/>
    <col min="12046" max="12046" width="19.33203125" style="4" customWidth="1"/>
    <col min="12047" max="12047" width="22.109375" style="4" bestFit="1" customWidth="1"/>
    <col min="12048" max="12048" width="29.88671875" style="4" customWidth="1"/>
    <col min="12049" max="12049" width="25.5546875" style="4" customWidth="1"/>
    <col min="12050" max="12050" width="25.44140625" style="4" customWidth="1"/>
    <col min="12051" max="12293" width="5.109375" style="4"/>
    <col min="12294" max="12294" width="8.44140625" style="4" customWidth="1"/>
    <col min="12295" max="12295" width="18.44140625" style="4" bestFit="1" customWidth="1"/>
    <col min="12296" max="12296" width="21.88671875" style="4" customWidth="1"/>
    <col min="12297" max="12297" width="27.88671875" style="4" bestFit="1" customWidth="1"/>
    <col min="12298" max="12298" width="12.109375" style="4" customWidth="1"/>
    <col min="12299" max="12300" width="21.5546875" style="4" customWidth="1"/>
    <col min="12301" max="12301" width="20.6640625" style="4" customWidth="1"/>
    <col min="12302" max="12302" width="19.33203125" style="4" customWidth="1"/>
    <col min="12303" max="12303" width="22.109375" style="4" bestFit="1" customWidth="1"/>
    <col min="12304" max="12304" width="29.88671875" style="4" customWidth="1"/>
    <col min="12305" max="12305" width="25.5546875" style="4" customWidth="1"/>
    <col min="12306" max="12306" width="25.44140625" style="4" customWidth="1"/>
    <col min="12307" max="12549" width="5.109375" style="4"/>
    <col min="12550" max="12550" width="8.44140625" style="4" customWidth="1"/>
    <col min="12551" max="12551" width="18.44140625" style="4" bestFit="1" customWidth="1"/>
    <col min="12552" max="12552" width="21.88671875" style="4" customWidth="1"/>
    <col min="12553" max="12553" width="27.88671875" style="4" bestFit="1" customWidth="1"/>
    <col min="12554" max="12554" width="12.109375" style="4" customWidth="1"/>
    <col min="12555" max="12556" width="21.5546875" style="4" customWidth="1"/>
    <col min="12557" max="12557" width="20.6640625" style="4" customWidth="1"/>
    <col min="12558" max="12558" width="19.33203125" style="4" customWidth="1"/>
    <col min="12559" max="12559" width="22.109375" style="4" bestFit="1" customWidth="1"/>
    <col min="12560" max="12560" width="29.88671875" style="4" customWidth="1"/>
    <col min="12561" max="12561" width="25.5546875" style="4" customWidth="1"/>
    <col min="12562" max="12562" width="25.44140625" style="4" customWidth="1"/>
    <col min="12563" max="12805" width="5.109375" style="4"/>
    <col min="12806" max="12806" width="8.44140625" style="4" customWidth="1"/>
    <col min="12807" max="12807" width="18.44140625" style="4" bestFit="1" customWidth="1"/>
    <col min="12808" max="12808" width="21.88671875" style="4" customWidth="1"/>
    <col min="12809" max="12809" width="27.88671875" style="4" bestFit="1" customWidth="1"/>
    <col min="12810" max="12810" width="12.109375" style="4" customWidth="1"/>
    <col min="12811" max="12812" width="21.5546875" style="4" customWidth="1"/>
    <col min="12813" max="12813" width="20.6640625" style="4" customWidth="1"/>
    <col min="12814" max="12814" width="19.33203125" style="4" customWidth="1"/>
    <col min="12815" max="12815" width="22.109375" style="4" bestFit="1" customWidth="1"/>
    <col min="12816" max="12816" width="29.88671875" style="4" customWidth="1"/>
    <col min="12817" max="12817" width="25.5546875" style="4" customWidth="1"/>
    <col min="12818" max="12818" width="25.44140625" style="4" customWidth="1"/>
    <col min="12819" max="13061" width="5.109375" style="4"/>
    <col min="13062" max="13062" width="8.44140625" style="4" customWidth="1"/>
    <col min="13063" max="13063" width="18.44140625" style="4" bestFit="1" customWidth="1"/>
    <col min="13064" max="13064" width="21.88671875" style="4" customWidth="1"/>
    <col min="13065" max="13065" width="27.88671875" style="4" bestFit="1" customWidth="1"/>
    <col min="13066" max="13066" width="12.109375" style="4" customWidth="1"/>
    <col min="13067" max="13068" width="21.5546875" style="4" customWidth="1"/>
    <col min="13069" max="13069" width="20.6640625" style="4" customWidth="1"/>
    <col min="13070" max="13070" width="19.33203125" style="4" customWidth="1"/>
    <col min="13071" max="13071" width="22.109375" style="4" bestFit="1" customWidth="1"/>
    <col min="13072" max="13072" width="29.88671875" style="4" customWidth="1"/>
    <col min="13073" max="13073" width="25.5546875" style="4" customWidth="1"/>
    <col min="13074" max="13074" width="25.44140625" style="4" customWidth="1"/>
    <col min="13075" max="13317" width="5.109375" style="4"/>
    <col min="13318" max="13318" width="8.44140625" style="4" customWidth="1"/>
    <col min="13319" max="13319" width="18.44140625" style="4" bestFit="1" customWidth="1"/>
    <col min="13320" max="13320" width="21.88671875" style="4" customWidth="1"/>
    <col min="13321" max="13321" width="27.88671875" style="4" bestFit="1" customWidth="1"/>
    <col min="13322" max="13322" width="12.109375" style="4" customWidth="1"/>
    <col min="13323" max="13324" width="21.5546875" style="4" customWidth="1"/>
    <col min="13325" max="13325" width="20.6640625" style="4" customWidth="1"/>
    <col min="13326" max="13326" width="19.33203125" style="4" customWidth="1"/>
    <col min="13327" max="13327" width="22.109375" style="4" bestFit="1" customWidth="1"/>
    <col min="13328" max="13328" width="29.88671875" style="4" customWidth="1"/>
    <col min="13329" max="13329" width="25.5546875" style="4" customWidth="1"/>
    <col min="13330" max="13330" width="25.44140625" style="4" customWidth="1"/>
    <col min="13331" max="13573" width="5.109375" style="4"/>
    <col min="13574" max="13574" width="8.44140625" style="4" customWidth="1"/>
    <col min="13575" max="13575" width="18.44140625" style="4" bestFit="1" customWidth="1"/>
    <col min="13576" max="13576" width="21.88671875" style="4" customWidth="1"/>
    <col min="13577" max="13577" width="27.88671875" style="4" bestFit="1" customWidth="1"/>
    <col min="13578" max="13578" width="12.109375" style="4" customWidth="1"/>
    <col min="13579" max="13580" width="21.5546875" style="4" customWidth="1"/>
    <col min="13581" max="13581" width="20.6640625" style="4" customWidth="1"/>
    <col min="13582" max="13582" width="19.33203125" style="4" customWidth="1"/>
    <col min="13583" max="13583" width="22.109375" style="4" bestFit="1" customWidth="1"/>
    <col min="13584" max="13584" width="29.88671875" style="4" customWidth="1"/>
    <col min="13585" max="13585" width="25.5546875" style="4" customWidth="1"/>
    <col min="13586" max="13586" width="25.44140625" style="4" customWidth="1"/>
    <col min="13587" max="13829" width="5.109375" style="4"/>
    <col min="13830" max="13830" width="8.44140625" style="4" customWidth="1"/>
    <col min="13831" max="13831" width="18.44140625" style="4" bestFit="1" customWidth="1"/>
    <col min="13832" max="13832" width="21.88671875" style="4" customWidth="1"/>
    <col min="13833" max="13833" width="27.88671875" style="4" bestFit="1" customWidth="1"/>
    <col min="13834" max="13834" width="12.109375" style="4" customWidth="1"/>
    <col min="13835" max="13836" width="21.5546875" style="4" customWidth="1"/>
    <col min="13837" max="13837" width="20.6640625" style="4" customWidth="1"/>
    <col min="13838" max="13838" width="19.33203125" style="4" customWidth="1"/>
    <col min="13839" max="13839" width="22.109375" style="4" bestFit="1" customWidth="1"/>
    <col min="13840" max="13840" width="29.88671875" style="4" customWidth="1"/>
    <col min="13841" max="13841" width="25.5546875" style="4" customWidth="1"/>
    <col min="13842" max="13842" width="25.44140625" style="4" customWidth="1"/>
    <col min="13843" max="14085" width="5.109375" style="4"/>
    <col min="14086" max="14086" width="8.44140625" style="4" customWidth="1"/>
    <col min="14087" max="14087" width="18.44140625" style="4" bestFit="1" customWidth="1"/>
    <col min="14088" max="14088" width="21.88671875" style="4" customWidth="1"/>
    <col min="14089" max="14089" width="27.88671875" style="4" bestFit="1" customWidth="1"/>
    <col min="14090" max="14090" width="12.109375" style="4" customWidth="1"/>
    <col min="14091" max="14092" width="21.5546875" style="4" customWidth="1"/>
    <col min="14093" max="14093" width="20.6640625" style="4" customWidth="1"/>
    <col min="14094" max="14094" width="19.33203125" style="4" customWidth="1"/>
    <col min="14095" max="14095" width="22.109375" style="4" bestFit="1" customWidth="1"/>
    <col min="14096" max="14096" width="29.88671875" style="4" customWidth="1"/>
    <col min="14097" max="14097" width="25.5546875" style="4" customWidth="1"/>
    <col min="14098" max="14098" width="25.44140625" style="4" customWidth="1"/>
    <col min="14099" max="14341" width="5.109375" style="4"/>
    <col min="14342" max="14342" width="8.44140625" style="4" customWidth="1"/>
    <col min="14343" max="14343" width="18.44140625" style="4" bestFit="1" customWidth="1"/>
    <col min="14344" max="14344" width="21.88671875" style="4" customWidth="1"/>
    <col min="14345" max="14345" width="27.88671875" style="4" bestFit="1" customWidth="1"/>
    <col min="14346" max="14346" width="12.109375" style="4" customWidth="1"/>
    <col min="14347" max="14348" width="21.5546875" style="4" customWidth="1"/>
    <col min="14349" max="14349" width="20.6640625" style="4" customWidth="1"/>
    <col min="14350" max="14350" width="19.33203125" style="4" customWidth="1"/>
    <col min="14351" max="14351" width="22.109375" style="4" bestFit="1" customWidth="1"/>
    <col min="14352" max="14352" width="29.88671875" style="4" customWidth="1"/>
    <col min="14353" max="14353" width="25.5546875" style="4" customWidth="1"/>
    <col min="14354" max="14354" width="25.44140625" style="4" customWidth="1"/>
    <col min="14355" max="14597" width="5.109375" style="4"/>
    <col min="14598" max="14598" width="8.44140625" style="4" customWidth="1"/>
    <col min="14599" max="14599" width="18.44140625" style="4" bestFit="1" customWidth="1"/>
    <col min="14600" max="14600" width="21.88671875" style="4" customWidth="1"/>
    <col min="14601" max="14601" width="27.88671875" style="4" bestFit="1" customWidth="1"/>
    <col min="14602" max="14602" width="12.109375" style="4" customWidth="1"/>
    <col min="14603" max="14604" width="21.5546875" style="4" customWidth="1"/>
    <col min="14605" max="14605" width="20.6640625" style="4" customWidth="1"/>
    <col min="14606" max="14606" width="19.33203125" style="4" customWidth="1"/>
    <col min="14607" max="14607" width="22.109375" style="4" bestFit="1" customWidth="1"/>
    <col min="14608" max="14608" width="29.88671875" style="4" customWidth="1"/>
    <col min="14609" max="14609" width="25.5546875" style="4" customWidth="1"/>
    <col min="14610" max="14610" width="25.44140625" style="4" customWidth="1"/>
    <col min="14611" max="14853" width="5.109375" style="4"/>
    <col min="14854" max="14854" width="8.44140625" style="4" customWidth="1"/>
    <col min="14855" max="14855" width="18.44140625" style="4" bestFit="1" customWidth="1"/>
    <col min="14856" max="14856" width="21.88671875" style="4" customWidth="1"/>
    <col min="14857" max="14857" width="27.88671875" style="4" bestFit="1" customWidth="1"/>
    <col min="14858" max="14858" width="12.109375" style="4" customWidth="1"/>
    <col min="14859" max="14860" width="21.5546875" style="4" customWidth="1"/>
    <col min="14861" max="14861" width="20.6640625" style="4" customWidth="1"/>
    <col min="14862" max="14862" width="19.33203125" style="4" customWidth="1"/>
    <col min="14863" max="14863" width="22.109375" style="4" bestFit="1" customWidth="1"/>
    <col min="14864" max="14864" width="29.88671875" style="4" customWidth="1"/>
    <col min="14865" max="14865" width="25.5546875" style="4" customWidth="1"/>
    <col min="14866" max="14866" width="25.44140625" style="4" customWidth="1"/>
    <col min="14867" max="15109" width="5.109375" style="4"/>
    <col min="15110" max="15110" width="8.44140625" style="4" customWidth="1"/>
    <col min="15111" max="15111" width="18.44140625" style="4" bestFit="1" customWidth="1"/>
    <col min="15112" max="15112" width="21.88671875" style="4" customWidth="1"/>
    <col min="15113" max="15113" width="27.88671875" style="4" bestFit="1" customWidth="1"/>
    <col min="15114" max="15114" width="12.109375" style="4" customWidth="1"/>
    <col min="15115" max="15116" width="21.5546875" style="4" customWidth="1"/>
    <col min="15117" max="15117" width="20.6640625" style="4" customWidth="1"/>
    <col min="15118" max="15118" width="19.33203125" style="4" customWidth="1"/>
    <col min="15119" max="15119" width="22.109375" style="4" bestFit="1" customWidth="1"/>
    <col min="15120" max="15120" width="29.88671875" style="4" customWidth="1"/>
    <col min="15121" max="15121" width="25.5546875" style="4" customWidth="1"/>
    <col min="15122" max="15122" width="25.44140625" style="4" customWidth="1"/>
    <col min="15123" max="15365" width="5.109375" style="4"/>
    <col min="15366" max="15366" width="8.44140625" style="4" customWidth="1"/>
    <col min="15367" max="15367" width="18.44140625" style="4" bestFit="1" customWidth="1"/>
    <col min="15368" max="15368" width="21.88671875" style="4" customWidth="1"/>
    <col min="15369" max="15369" width="27.88671875" style="4" bestFit="1" customWidth="1"/>
    <col min="15370" max="15370" width="12.109375" style="4" customWidth="1"/>
    <col min="15371" max="15372" width="21.5546875" style="4" customWidth="1"/>
    <col min="15373" max="15373" width="20.6640625" style="4" customWidth="1"/>
    <col min="15374" max="15374" width="19.33203125" style="4" customWidth="1"/>
    <col min="15375" max="15375" width="22.109375" style="4" bestFit="1" customWidth="1"/>
    <col min="15376" max="15376" width="29.88671875" style="4" customWidth="1"/>
    <col min="15377" max="15377" width="25.5546875" style="4" customWidth="1"/>
    <col min="15378" max="15378" width="25.44140625" style="4" customWidth="1"/>
    <col min="15379" max="15621" width="5.109375" style="4"/>
    <col min="15622" max="15622" width="8.44140625" style="4" customWidth="1"/>
    <col min="15623" max="15623" width="18.44140625" style="4" bestFit="1" customWidth="1"/>
    <col min="15624" max="15624" width="21.88671875" style="4" customWidth="1"/>
    <col min="15625" max="15625" width="27.88671875" style="4" bestFit="1" customWidth="1"/>
    <col min="15626" max="15626" width="12.109375" style="4" customWidth="1"/>
    <col min="15627" max="15628" width="21.5546875" style="4" customWidth="1"/>
    <col min="15629" max="15629" width="20.6640625" style="4" customWidth="1"/>
    <col min="15630" max="15630" width="19.33203125" style="4" customWidth="1"/>
    <col min="15631" max="15631" width="22.109375" style="4" bestFit="1" customWidth="1"/>
    <col min="15632" max="15632" width="29.88671875" style="4" customWidth="1"/>
    <col min="15633" max="15633" width="25.5546875" style="4" customWidth="1"/>
    <col min="15634" max="15634" width="25.44140625" style="4" customWidth="1"/>
    <col min="15635" max="15877" width="5.109375" style="4"/>
    <col min="15878" max="15878" width="8.44140625" style="4" customWidth="1"/>
    <col min="15879" max="15879" width="18.44140625" style="4" bestFit="1" customWidth="1"/>
    <col min="15880" max="15880" width="21.88671875" style="4" customWidth="1"/>
    <col min="15881" max="15881" width="27.88671875" style="4" bestFit="1" customWidth="1"/>
    <col min="15882" max="15882" width="12.109375" style="4" customWidth="1"/>
    <col min="15883" max="15884" width="21.5546875" style="4" customWidth="1"/>
    <col min="15885" max="15885" width="20.6640625" style="4" customWidth="1"/>
    <col min="15886" max="15886" width="19.33203125" style="4" customWidth="1"/>
    <col min="15887" max="15887" width="22.109375" style="4" bestFit="1" customWidth="1"/>
    <col min="15888" max="15888" width="29.88671875" style="4" customWidth="1"/>
    <col min="15889" max="15889" width="25.5546875" style="4" customWidth="1"/>
    <col min="15890" max="15890" width="25.44140625" style="4" customWidth="1"/>
    <col min="15891" max="16133" width="5.109375" style="4"/>
    <col min="16134" max="16134" width="8.44140625" style="4" customWidth="1"/>
    <col min="16135" max="16135" width="18.44140625" style="4" bestFit="1" customWidth="1"/>
    <col min="16136" max="16136" width="21.88671875" style="4" customWidth="1"/>
    <col min="16137" max="16137" width="27.88671875" style="4" bestFit="1" customWidth="1"/>
    <col min="16138" max="16138" width="12.109375" style="4" customWidth="1"/>
    <col min="16139" max="16140" width="21.5546875" style="4" customWidth="1"/>
    <col min="16141" max="16141" width="20.6640625" style="4" customWidth="1"/>
    <col min="16142" max="16142" width="19.33203125" style="4" customWidth="1"/>
    <col min="16143" max="16143" width="22.109375" style="4" bestFit="1" customWidth="1"/>
    <col min="16144" max="16144" width="29.88671875" style="4" customWidth="1"/>
    <col min="16145" max="16145" width="25.5546875" style="4" customWidth="1"/>
    <col min="16146" max="16146" width="25.44140625" style="4" customWidth="1"/>
    <col min="16147" max="16384" width="5.109375" style="4"/>
  </cols>
  <sheetData>
    <row r="1" spans="1:20" s="1" customFormat="1" ht="26.4" thickBot="1" x14ac:dyDescent="0.45">
      <c r="A1" s="86" t="s">
        <v>17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7"/>
    </row>
    <row r="2" spans="1:20" s="7" customFormat="1" ht="42" customHeight="1" thickBot="1" x14ac:dyDescent="0.35">
      <c r="A2" s="31" t="s">
        <v>15</v>
      </c>
      <c r="B2" s="24" t="s">
        <v>0</v>
      </c>
      <c r="C2" s="24" t="s">
        <v>3</v>
      </c>
      <c r="D2" s="24" t="s">
        <v>47</v>
      </c>
      <c r="E2" s="29" t="s">
        <v>10</v>
      </c>
      <c r="F2" s="24" t="s">
        <v>44</v>
      </c>
      <c r="G2" s="24" t="s">
        <v>48</v>
      </c>
      <c r="H2" s="24" t="s">
        <v>45</v>
      </c>
      <c r="I2" s="24" t="s">
        <v>49</v>
      </c>
      <c r="J2" s="24" t="s">
        <v>46</v>
      </c>
      <c r="K2" s="24" t="s">
        <v>50</v>
      </c>
      <c r="L2" s="24" t="s">
        <v>11</v>
      </c>
      <c r="M2" s="24" t="s">
        <v>51</v>
      </c>
      <c r="N2" s="24" t="s">
        <v>52</v>
      </c>
      <c r="O2" s="24" t="s">
        <v>53</v>
      </c>
      <c r="P2" s="25" t="s">
        <v>9</v>
      </c>
      <c r="Q2" s="41" t="s">
        <v>54</v>
      </c>
      <c r="R2" s="26" t="s">
        <v>12</v>
      </c>
    </row>
    <row r="3" spans="1:20" s="10" customFormat="1" ht="13.8" x14ac:dyDescent="0.3">
      <c r="A3" s="27">
        <v>1</v>
      </c>
      <c r="B3" s="28" t="s">
        <v>4</v>
      </c>
      <c r="C3" s="28" t="s">
        <v>16</v>
      </c>
      <c r="D3" s="42">
        <v>22833.27</v>
      </c>
      <c r="E3" s="23">
        <v>274878.46999999997</v>
      </c>
      <c r="F3" s="32">
        <v>2125.44</v>
      </c>
      <c r="G3" s="32">
        <f>F3/12</f>
        <v>177.12</v>
      </c>
      <c r="H3" s="32">
        <f t="shared" ref="H3:H16" si="0">E3*0.01</f>
        <v>2748.7846999999997</v>
      </c>
      <c r="I3" s="32">
        <f>H3/12</f>
        <v>229.06539166666664</v>
      </c>
      <c r="J3" s="32">
        <v>9158.7471500000011</v>
      </c>
      <c r="K3" s="32">
        <f>J3/12</f>
        <v>763.22892916666672</v>
      </c>
      <c r="L3" s="32">
        <v>4827.43</v>
      </c>
      <c r="M3" s="32">
        <f>L3/12</f>
        <v>402.28583333333336</v>
      </c>
      <c r="N3" s="32">
        <v>12000</v>
      </c>
      <c r="O3" s="32">
        <v>1000</v>
      </c>
      <c r="P3" s="23">
        <v>0</v>
      </c>
      <c r="Q3" s="23">
        <v>0</v>
      </c>
      <c r="R3" s="33">
        <f>SUM(E3,F3,H3,J3,L3,N3,P3)</f>
        <v>305738.87185</v>
      </c>
      <c r="S3" s="8"/>
      <c r="T3" s="9"/>
    </row>
    <row r="4" spans="1:20" s="10" customFormat="1" ht="13.8" x14ac:dyDescent="0.3">
      <c r="A4" s="15">
        <v>2</v>
      </c>
      <c r="B4" s="6" t="s">
        <v>7</v>
      </c>
      <c r="C4" s="6" t="s">
        <v>39</v>
      </c>
      <c r="D4" s="43">
        <v>27.58</v>
      </c>
      <c r="E4" s="13">
        <v>70203.53</v>
      </c>
      <c r="F4" s="34">
        <f t="shared" ref="F4:F16" si="1">E4*0.01</f>
        <v>702.03530000000001</v>
      </c>
      <c r="G4" s="34">
        <f>F4/12</f>
        <v>58.502941666666665</v>
      </c>
      <c r="H4" s="34">
        <f t="shared" si="0"/>
        <v>702.03530000000001</v>
      </c>
      <c r="I4" s="34">
        <f t="shared" ref="I4:I12" si="2">H4/12</f>
        <v>58.502941666666665</v>
      </c>
      <c r="J4" s="34">
        <v>1805.8110000000004</v>
      </c>
      <c r="K4" s="34">
        <f t="shared" ref="K4:K12" si="3">J4/12</f>
        <v>150.48425000000003</v>
      </c>
      <c r="L4" s="34">
        <v>4827.43</v>
      </c>
      <c r="M4" s="34">
        <f>L4/12</f>
        <v>402.28583333333336</v>
      </c>
      <c r="N4" s="34"/>
      <c r="O4" s="34"/>
      <c r="P4" s="13">
        <v>1200</v>
      </c>
      <c r="Q4" s="13">
        <f>P4/12</f>
        <v>100</v>
      </c>
      <c r="R4" s="35">
        <f t="shared" ref="R4:R16" si="4">SUM(E4,F4,H4,J4,L4,N4,P4)</f>
        <v>79440.841600000014</v>
      </c>
      <c r="S4" s="9"/>
      <c r="T4" s="14"/>
    </row>
    <row r="5" spans="1:20" s="10" customFormat="1" ht="13.8" x14ac:dyDescent="0.3">
      <c r="A5" s="15">
        <v>3</v>
      </c>
      <c r="B5" s="6" t="s">
        <v>7</v>
      </c>
      <c r="C5" s="6" t="s">
        <v>13</v>
      </c>
      <c r="D5" s="43">
        <v>27.58</v>
      </c>
      <c r="E5" s="13">
        <v>68359.195999999996</v>
      </c>
      <c r="F5" s="34">
        <f t="shared" si="1"/>
        <v>683.59195999999997</v>
      </c>
      <c r="G5" s="34">
        <f t="shared" ref="G5:G13" si="5">F5/12</f>
        <v>56.965996666666662</v>
      </c>
      <c r="H5" s="34">
        <f t="shared" si="0"/>
        <v>683.59195999999997</v>
      </c>
      <c r="I5" s="34">
        <f t="shared" si="2"/>
        <v>56.965996666666662</v>
      </c>
      <c r="J5" s="34">
        <v>1825.3345600000005</v>
      </c>
      <c r="K5" s="34">
        <f t="shared" si="3"/>
        <v>152.11121333333338</v>
      </c>
      <c r="L5" s="34">
        <v>4827.43</v>
      </c>
      <c r="M5" s="34">
        <f t="shared" ref="M5:M15" si="6">L5/12</f>
        <v>402.28583333333336</v>
      </c>
      <c r="N5" s="34"/>
      <c r="O5" s="34"/>
      <c r="P5" s="13">
        <v>1200</v>
      </c>
      <c r="Q5" s="13">
        <f t="shared" ref="Q5:Q15" si="7">P5/12</f>
        <v>100</v>
      </c>
      <c r="R5" s="35">
        <f t="shared" si="4"/>
        <v>77579.144480000017</v>
      </c>
      <c r="S5" s="9"/>
      <c r="T5" s="14"/>
    </row>
    <row r="6" spans="1:20" s="10" customFormat="1" ht="13.8" x14ac:dyDescent="0.3">
      <c r="A6" s="15">
        <v>4</v>
      </c>
      <c r="B6" s="6" t="s">
        <v>7</v>
      </c>
      <c r="C6" s="6" t="s">
        <v>14</v>
      </c>
      <c r="D6" s="43">
        <v>27.58</v>
      </c>
      <c r="E6" s="13">
        <v>65334.054999999993</v>
      </c>
      <c r="F6" s="34">
        <f t="shared" si="1"/>
        <v>653.34054999999989</v>
      </c>
      <c r="G6" s="34">
        <f t="shared" si="5"/>
        <v>54.445045833333324</v>
      </c>
      <c r="H6" s="34">
        <f t="shared" si="0"/>
        <v>653.34054999999989</v>
      </c>
      <c r="I6" s="34">
        <f t="shared" si="2"/>
        <v>54.445045833333324</v>
      </c>
      <c r="J6" s="34">
        <v>1708.3967250000001</v>
      </c>
      <c r="K6" s="34">
        <f t="shared" si="3"/>
        <v>142.36639375000001</v>
      </c>
      <c r="L6" s="34">
        <v>4827.43</v>
      </c>
      <c r="M6" s="34">
        <f t="shared" si="6"/>
        <v>402.28583333333336</v>
      </c>
      <c r="N6" s="34"/>
      <c r="O6" s="34"/>
      <c r="P6" s="13">
        <v>1200</v>
      </c>
      <c r="Q6" s="13">
        <f t="shared" si="7"/>
        <v>100</v>
      </c>
      <c r="R6" s="35">
        <f t="shared" si="4"/>
        <v>74376.562824999972</v>
      </c>
      <c r="S6" s="8"/>
      <c r="T6" s="14"/>
    </row>
    <row r="7" spans="1:20" s="10" customFormat="1" ht="13.8" x14ac:dyDescent="0.3">
      <c r="A7" s="15">
        <v>5</v>
      </c>
      <c r="B7" s="6" t="s">
        <v>7</v>
      </c>
      <c r="C7" s="6" t="s">
        <v>13</v>
      </c>
      <c r="D7" s="43">
        <v>27.58</v>
      </c>
      <c r="E7" s="13">
        <v>64746.74</v>
      </c>
      <c r="F7" s="34">
        <f t="shared" si="1"/>
        <v>647.4674</v>
      </c>
      <c r="G7" s="34">
        <f t="shared" si="5"/>
        <v>53.955616666666664</v>
      </c>
      <c r="H7" s="34">
        <f t="shared" si="0"/>
        <v>647.4674</v>
      </c>
      <c r="I7" s="34">
        <f t="shared" si="2"/>
        <v>53.955616666666664</v>
      </c>
      <c r="J7" s="34">
        <v>1674.3662250000002</v>
      </c>
      <c r="K7" s="34">
        <f t="shared" si="3"/>
        <v>139.53051875000003</v>
      </c>
      <c r="L7" s="34">
        <v>4827.43</v>
      </c>
      <c r="M7" s="34">
        <f t="shared" si="6"/>
        <v>402.28583333333336</v>
      </c>
      <c r="N7" s="34"/>
      <c r="O7" s="34"/>
      <c r="P7" s="13">
        <v>1200</v>
      </c>
      <c r="Q7" s="13">
        <f t="shared" si="7"/>
        <v>100</v>
      </c>
      <c r="R7" s="35">
        <f t="shared" si="4"/>
        <v>73743.471025000006</v>
      </c>
      <c r="S7" s="9"/>
      <c r="T7" s="14"/>
    </row>
    <row r="8" spans="1:20" s="10" customFormat="1" ht="13.8" x14ac:dyDescent="0.3">
      <c r="A8" s="15">
        <v>6</v>
      </c>
      <c r="B8" s="6" t="s">
        <v>7</v>
      </c>
      <c r="C8" s="6" t="s">
        <v>40</v>
      </c>
      <c r="D8" s="43">
        <v>27.58</v>
      </c>
      <c r="E8" s="13">
        <v>53535.07</v>
      </c>
      <c r="F8" s="34">
        <f t="shared" si="1"/>
        <v>535.35069999999996</v>
      </c>
      <c r="G8" s="34">
        <f t="shared" si="5"/>
        <v>44.612558333333332</v>
      </c>
      <c r="H8" s="34">
        <f t="shared" si="0"/>
        <v>535.35069999999996</v>
      </c>
      <c r="I8" s="34">
        <f t="shared" si="2"/>
        <v>44.612558333333332</v>
      </c>
      <c r="J8" s="34">
        <v>1390.0899250000002</v>
      </c>
      <c r="K8" s="34">
        <f t="shared" si="3"/>
        <v>115.84082708333335</v>
      </c>
      <c r="L8" s="34">
        <v>4827.43</v>
      </c>
      <c r="M8" s="34">
        <f t="shared" si="6"/>
        <v>402.28583333333336</v>
      </c>
      <c r="N8" s="34"/>
      <c r="O8" s="34"/>
      <c r="P8" s="13">
        <v>1200</v>
      </c>
      <c r="Q8" s="13">
        <f t="shared" si="7"/>
        <v>100</v>
      </c>
      <c r="R8" s="35">
        <f t="shared" si="4"/>
        <v>62023.291325000006</v>
      </c>
      <c r="S8" s="9"/>
      <c r="T8" s="9"/>
    </row>
    <row r="9" spans="1:20" s="10" customFormat="1" ht="13.8" x14ac:dyDescent="0.3">
      <c r="A9" s="15">
        <v>7</v>
      </c>
      <c r="B9" s="6" t="s">
        <v>4</v>
      </c>
      <c r="C9" s="6" t="s">
        <v>58</v>
      </c>
      <c r="D9" s="43">
        <v>27.58</v>
      </c>
      <c r="E9" s="13">
        <v>68532.437000000005</v>
      </c>
      <c r="F9" s="34">
        <f t="shared" si="1"/>
        <v>685.32437000000004</v>
      </c>
      <c r="G9" s="34">
        <f t="shared" si="5"/>
        <v>57.11036416666667</v>
      </c>
      <c r="H9" s="34">
        <f t="shared" si="0"/>
        <v>685.32437000000004</v>
      </c>
      <c r="I9" s="34">
        <f t="shared" si="2"/>
        <v>57.11036416666667</v>
      </c>
      <c r="J9" s="34">
        <v>1863.3531700000001</v>
      </c>
      <c r="K9" s="34">
        <f t="shared" si="3"/>
        <v>155.27943083333335</v>
      </c>
      <c r="L9" s="34">
        <v>4827.43</v>
      </c>
      <c r="M9" s="34">
        <f t="shared" si="6"/>
        <v>402.28583333333336</v>
      </c>
      <c r="N9" s="34"/>
      <c r="O9" s="34"/>
      <c r="P9" s="13">
        <v>1200</v>
      </c>
      <c r="Q9" s="13">
        <f t="shared" si="7"/>
        <v>100</v>
      </c>
      <c r="R9" s="35">
        <f t="shared" si="4"/>
        <v>77793.868910000019</v>
      </c>
      <c r="S9" s="9"/>
      <c r="T9" s="14"/>
    </row>
    <row r="10" spans="1:20" s="10" customFormat="1" ht="13.8" x14ac:dyDescent="0.3">
      <c r="A10" s="11">
        <v>8</v>
      </c>
      <c r="B10" s="12" t="s">
        <v>7</v>
      </c>
      <c r="C10" s="12" t="s">
        <v>69</v>
      </c>
      <c r="D10" s="44">
        <v>28.75</v>
      </c>
      <c r="E10" s="13">
        <v>82666.315000000002</v>
      </c>
      <c r="F10" s="34">
        <f t="shared" si="1"/>
        <v>826.66315000000009</v>
      </c>
      <c r="G10" s="34">
        <f t="shared" si="5"/>
        <v>68.888595833333341</v>
      </c>
      <c r="H10" s="34">
        <f t="shared" si="0"/>
        <v>826.66315000000009</v>
      </c>
      <c r="I10" s="34">
        <f t="shared" si="2"/>
        <v>68.888595833333341</v>
      </c>
      <c r="J10" s="34">
        <v>2096.0313150000002</v>
      </c>
      <c r="K10" s="34">
        <f t="shared" si="3"/>
        <v>174.66927625000002</v>
      </c>
      <c r="L10" s="34">
        <v>4827.43</v>
      </c>
      <c r="M10" s="34">
        <f t="shared" si="6"/>
        <v>402.28583333333336</v>
      </c>
      <c r="N10" s="34"/>
      <c r="O10" s="34"/>
      <c r="P10" s="13">
        <v>1200</v>
      </c>
      <c r="Q10" s="13">
        <f t="shared" si="7"/>
        <v>100</v>
      </c>
      <c r="R10" s="35">
        <f t="shared" si="4"/>
        <v>92443.102614999982</v>
      </c>
      <c r="S10" s="9"/>
      <c r="T10" s="14"/>
    </row>
    <row r="11" spans="1:20" s="10" customFormat="1" ht="13.8" x14ac:dyDescent="0.3">
      <c r="A11" s="15">
        <v>9</v>
      </c>
      <c r="B11" s="6" t="s">
        <v>7</v>
      </c>
      <c r="C11" s="6" t="s">
        <v>14</v>
      </c>
      <c r="D11" s="43">
        <v>27.58</v>
      </c>
      <c r="E11" s="13">
        <v>63071.820999999996</v>
      </c>
      <c r="F11" s="34">
        <f t="shared" si="1"/>
        <v>630.71821</v>
      </c>
      <c r="G11" s="34">
        <f t="shared" si="5"/>
        <v>52.559850833333336</v>
      </c>
      <c r="H11" s="34">
        <f t="shared" si="0"/>
        <v>630.71821</v>
      </c>
      <c r="I11" s="34">
        <f t="shared" si="2"/>
        <v>52.559850833333336</v>
      </c>
      <c r="J11" s="34">
        <v>1695.3594350000005</v>
      </c>
      <c r="K11" s="34">
        <f t="shared" si="3"/>
        <v>141.2799529166667</v>
      </c>
      <c r="L11" s="34">
        <v>4827.43</v>
      </c>
      <c r="M11" s="34">
        <f t="shared" si="6"/>
        <v>402.28583333333336</v>
      </c>
      <c r="N11" s="34"/>
      <c r="O11" s="34"/>
      <c r="P11" s="13">
        <v>1200</v>
      </c>
      <c r="Q11" s="13">
        <f t="shared" si="7"/>
        <v>100</v>
      </c>
      <c r="R11" s="35">
        <f t="shared" si="4"/>
        <v>72056.046854999993</v>
      </c>
      <c r="S11" s="9"/>
      <c r="T11" s="14"/>
    </row>
    <row r="12" spans="1:20" s="10" customFormat="1" ht="13.8" x14ac:dyDescent="0.3">
      <c r="A12" s="15">
        <v>10</v>
      </c>
      <c r="B12" s="6" t="s">
        <v>7</v>
      </c>
      <c r="C12" s="6" t="s">
        <v>40</v>
      </c>
      <c r="D12" s="43">
        <v>27.58</v>
      </c>
      <c r="E12" s="13">
        <v>70549.231</v>
      </c>
      <c r="F12" s="34">
        <f t="shared" si="1"/>
        <v>705.49230999999997</v>
      </c>
      <c r="G12" s="34">
        <f t="shared" si="5"/>
        <v>58.791025833333329</v>
      </c>
      <c r="H12" s="34">
        <f t="shared" si="0"/>
        <v>705.49230999999997</v>
      </c>
      <c r="I12" s="34">
        <f t="shared" si="2"/>
        <v>58.791025833333329</v>
      </c>
      <c r="J12" s="34">
        <v>1893.0159850000002</v>
      </c>
      <c r="K12" s="34">
        <f t="shared" si="3"/>
        <v>157.75133208333335</v>
      </c>
      <c r="L12" s="34">
        <v>4827.43</v>
      </c>
      <c r="M12" s="34">
        <f t="shared" si="6"/>
        <v>402.28583333333336</v>
      </c>
      <c r="N12" s="34"/>
      <c r="O12" s="34"/>
      <c r="P12" s="13">
        <v>1200</v>
      </c>
      <c r="Q12" s="13">
        <f t="shared" si="7"/>
        <v>100</v>
      </c>
      <c r="R12" s="35">
        <f t="shared" si="4"/>
        <v>79880.661605000001</v>
      </c>
      <c r="S12" s="9"/>
      <c r="T12" s="14"/>
    </row>
    <row r="13" spans="1:20" s="18" customFormat="1" ht="13.8" x14ac:dyDescent="0.3">
      <c r="A13" s="38">
        <v>11</v>
      </c>
      <c r="B13" s="6" t="s">
        <v>7</v>
      </c>
      <c r="C13" s="6" t="s">
        <v>13</v>
      </c>
      <c r="D13" s="43">
        <v>27.58</v>
      </c>
      <c r="E13" s="13">
        <v>65622.559999999998</v>
      </c>
      <c r="F13" s="34">
        <f t="shared" si="1"/>
        <v>656.22559999999999</v>
      </c>
      <c r="G13" s="34">
        <f t="shared" si="5"/>
        <v>54.685466666666663</v>
      </c>
      <c r="H13" s="34">
        <f t="shared" si="0"/>
        <v>656.22559999999999</v>
      </c>
      <c r="I13" s="34">
        <f>H13/12</f>
        <v>54.685466666666663</v>
      </c>
      <c r="J13" s="34">
        <v>1692.6166250000001</v>
      </c>
      <c r="K13" s="34">
        <f>J13/12</f>
        <v>141.05138541666668</v>
      </c>
      <c r="L13" s="34">
        <v>4827.43</v>
      </c>
      <c r="M13" s="34">
        <f t="shared" si="6"/>
        <v>402.28583333333336</v>
      </c>
      <c r="N13" s="34"/>
      <c r="O13" s="34"/>
      <c r="P13" s="13">
        <v>1200</v>
      </c>
      <c r="Q13" s="13">
        <f t="shared" si="7"/>
        <v>100</v>
      </c>
      <c r="R13" s="35">
        <f t="shared" si="4"/>
        <v>74655.057824999996</v>
      </c>
      <c r="S13" s="16"/>
      <c r="T13" s="17"/>
    </row>
    <row r="14" spans="1:20" s="18" customFormat="1" ht="13.8" x14ac:dyDescent="0.3">
      <c r="A14" s="38">
        <v>12</v>
      </c>
      <c r="B14" s="6" t="s">
        <v>7</v>
      </c>
      <c r="C14" s="6" t="s">
        <v>14</v>
      </c>
      <c r="D14" s="43">
        <v>27.58</v>
      </c>
      <c r="E14" s="13">
        <v>28303.974999999999</v>
      </c>
      <c r="F14" s="34">
        <f t="shared" si="1"/>
        <v>283.03974999999997</v>
      </c>
      <c r="G14" s="34">
        <f>F14/5</f>
        <v>56.607949999999995</v>
      </c>
      <c r="H14" s="34">
        <f t="shared" si="0"/>
        <v>283.03974999999997</v>
      </c>
      <c r="I14" s="34">
        <f>H14/5</f>
        <v>56.607949999999995</v>
      </c>
      <c r="J14" s="34">
        <v>432.45439999999996</v>
      </c>
      <c r="K14" s="34">
        <f>J14/3</f>
        <v>144.15146666666666</v>
      </c>
      <c r="L14" s="34">
        <v>4827.43</v>
      </c>
      <c r="M14" s="34">
        <f t="shared" si="6"/>
        <v>402.28583333333336</v>
      </c>
      <c r="N14" s="34"/>
      <c r="O14" s="34"/>
      <c r="P14" s="13">
        <v>1200</v>
      </c>
      <c r="Q14" s="13">
        <f t="shared" si="7"/>
        <v>100</v>
      </c>
      <c r="R14" s="35">
        <f t="shared" si="4"/>
        <v>35329.938899999994</v>
      </c>
      <c r="S14" s="16" t="s">
        <v>42</v>
      </c>
      <c r="T14" s="40" t="s">
        <v>43</v>
      </c>
    </row>
    <row r="15" spans="1:20" s="18" customFormat="1" ht="13.8" x14ac:dyDescent="0.3">
      <c r="A15" s="38">
        <v>13</v>
      </c>
      <c r="B15" s="6" t="s">
        <v>4</v>
      </c>
      <c r="C15" s="6" t="s">
        <v>14</v>
      </c>
      <c r="D15" s="43">
        <v>27.58</v>
      </c>
      <c r="E15" s="13">
        <v>18885.41</v>
      </c>
      <c r="F15" s="34">
        <f t="shared" si="1"/>
        <v>188.85409999999999</v>
      </c>
      <c r="G15" s="34">
        <f>F15/3</f>
        <v>62.951366666666665</v>
      </c>
      <c r="H15" s="34">
        <f t="shared" si="0"/>
        <v>188.85409999999999</v>
      </c>
      <c r="I15" s="34">
        <f>H15/3</f>
        <v>62.951366666666665</v>
      </c>
      <c r="J15" s="34">
        <v>0</v>
      </c>
      <c r="K15" s="34">
        <v>0</v>
      </c>
      <c r="L15" s="34">
        <v>4827.43</v>
      </c>
      <c r="M15" s="34">
        <f t="shared" si="6"/>
        <v>402.28583333333336</v>
      </c>
      <c r="N15" s="34"/>
      <c r="O15" s="34"/>
      <c r="P15" s="13">
        <v>1200</v>
      </c>
      <c r="Q15" s="13">
        <f t="shared" si="7"/>
        <v>100</v>
      </c>
      <c r="R15" s="35">
        <f t="shared" si="4"/>
        <v>25290.548200000001</v>
      </c>
      <c r="S15" s="16" t="s">
        <v>42</v>
      </c>
      <c r="T15" s="17" t="s">
        <v>59</v>
      </c>
    </row>
    <row r="16" spans="1:20" s="18" customFormat="1" ht="14.4" thickBot="1" x14ac:dyDescent="0.35">
      <c r="A16" s="39">
        <v>14</v>
      </c>
      <c r="B16" s="19" t="s">
        <v>7</v>
      </c>
      <c r="C16" s="19" t="s">
        <v>13</v>
      </c>
      <c r="D16" s="45">
        <v>27.58</v>
      </c>
      <c r="E16" s="30">
        <v>18037.330000000002</v>
      </c>
      <c r="F16" s="36">
        <f t="shared" si="1"/>
        <v>180.37330000000003</v>
      </c>
      <c r="G16" s="36">
        <f>F16/3</f>
        <v>60.124433333333343</v>
      </c>
      <c r="H16" s="36">
        <f t="shared" si="0"/>
        <v>180.37330000000003</v>
      </c>
      <c r="I16" s="36">
        <f>H16/3</f>
        <v>60.124433333333343</v>
      </c>
      <c r="J16" s="36">
        <v>0</v>
      </c>
      <c r="K16" s="36">
        <v>0</v>
      </c>
      <c r="L16" s="36">
        <v>4827.43</v>
      </c>
      <c r="M16" s="36">
        <f>L16/12</f>
        <v>402.28583333333336</v>
      </c>
      <c r="N16" s="36"/>
      <c r="O16" s="36"/>
      <c r="P16" s="30">
        <v>1200</v>
      </c>
      <c r="Q16" s="30">
        <f>P16/12</f>
        <v>100</v>
      </c>
      <c r="R16" s="37">
        <f t="shared" si="4"/>
        <v>24425.506600000001</v>
      </c>
      <c r="S16" s="16" t="s">
        <v>42</v>
      </c>
      <c r="T16" s="40" t="s">
        <v>60</v>
      </c>
    </row>
    <row r="17" spans="2:18" s="20" customFormat="1" ht="13.8" customHeight="1" thickBot="1" x14ac:dyDescent="0.35">
      <c r="E17" s="22">
        <f>SUM(E3:E16)</f>
        <v>1012726.14</v>
      </c>
      <c r="F17" s="22">
        <f t="shared" ref="F17:R17" si="8">SUM(F3:F16)</f>
        <v>9503.9166999999998</v>
      </c>
      <c r="G17" s="22">
        <f t="shared" si="8"/>
        <v>917.3212125</v>
      </c>
      <c r="H17" s="22">
        <f t="shared" si="8"/>
        <v>10127.261399999999</v>
      </c>
      <c r="I17" s="22">
        <f t="shared" si="8"/>
        <v>969.26660416666664</v>
      </c>
      <c r="J17" s="22">
        <f t="shared" si="8"/>
        <v>27235.576515000004</v>
      </c>
      <c r="K17" s="22">
        <f t="shared" si="8"/>
        <v>2377.74497625</v>
      </c>
      <c r="L17" s="22">
        <f t="shared" si="8"/>
        <v>67584.02</v>
      </c>
      <c r="M17" s="22">
        <f t="shared" si="8"/>
        <v>5632.001666666667</v>
      </c>
      <c r="N17" s="22">
        <f t="shared" si="8"/>
        <v>12000</v>
      </c>
      <c r="O17" s="22">
        <f t="shared" si="8"/>
        <v>1000</v>
      </c>
      <c r="P17" s="22">
        <f t="shared" si="8"/>
        <v>15600</v>
      </c>
      <c r="Q17" s="22">
        <f t="shared" si="8"/>
        <v>1300</v>
      </c>
      <c r="R17" s="22">
        <f t="shared" si="8"/>
        <v>1154776.9146149999</v>
      </c>
    </row>
    <row r="18" spans="2:18" s="21" customFormat="1" ht="13.8" customHeight="1" thickTop="1" x14ac:dyDescent="0.3">
      <c r="B18" s="20"/>
      <c r="C18" s="20"/>
      <c r="D18" s="20"/>
      <c r="E18" s="20"/>
    </row>
    <row r="19" spans="2:18" ht="13.8" customHeight="1" x14ac:dyDescent="0.4">
      <c r="H19" s="4"/>
      <c r="I19" s="4"/>
      <c r="J19" s="4"/>
      <c r="K19" s="4"/>
      <c r="P19" s="4"/>
      <c r="Q19" s="4"/>
    </row>
    <row r="20" spans="2:18" ht="13.8" customHeight="1" x14ac:dyDescent="0.4">
      <c r="H20" s="4"/>
      <c r="I20" s="4"/>
      <c r="J20" s="4"/>
      <c r="K20" s="4"/>
      <c r="P20" s="4"/>
      <c r="Q20" s="4"/>
    </row>
    <row r="21" spans="2:18" ht="13.8" customHeight="1" x14ac:dyDescent="0.4"/>
    <row r="22" spans="2:18" ht="13.8" customHeight="1" x14ac:dyDescent="0.4"/>
    <row r="23" spans="2:18" ht="13.8" customHeight="1" x14ac:dyDescent="0.4"/>
    <row r="24" spans="2:18" ht="13.8" customHeight="1" x14ac:dyDescent="0.4"/>
    <row r="25" spans="2:18" ht="13.8" customHeight="1" x14ac:dyDescent="0.4"/>
    <row r="26" spans="2:18" ht="13.8" customHeight="1" x14ac:dyDescent="0.4"/>
    <row r="27" spans="2:18" ht="13.8" customHeight="1" x14ac:dyDescent="0.4"/>
    <row r="28" spans="2:18" ht="13.8" customHeight="1" x14ac:dyDescent="0.4"/>
    <row r="29" spans="2:18" ht="13.8" customHeight="1" x14ac:dyDescent="0.4"/>
    <row r="30" spans="2:18" ht="13.8" customHeight="1" x14ac:dyDescent="0.4"/>
    <row r="31" spans="2:18" ht="13.8" customHeight="1" x14ac:dyDescent="0.4"/>
    <row r="32" spans="2:18" ht="13.8" customHeight="1" x14ac:dyDescent="0.4"/>
    <row r="33" ht="13.8" customHeight="1" x14ac:dyDescent="0.4"/>
    <row r="34" ht="13.8" customHeight="1" x14ac:dyDescent="0.4"/>
    <row r="35" ht="13.8" customHeight="1" x14ac:dyDescent="0.4"/>
    <row r="36" ht="13.8" customHeight="1" x14ac:dyDescent="0.4"/>
    <row r="37" ht="13.8" customHeight="1" x14ac:dyDescent="0.4"/>
    <row r="38" ht="13.8" customHeight="1" x14ac:dyDescent="0.4"/>
    <row r="39" ht="13.8" customHeight="1" x14ac:dyDescent="0.4"/>
    <row r="40" ht="13.8" customHeight="1" x14ac:dyDescent="0.4"/>
    <row r="41" ht="13.8" customHeight="1" x14ac:dyDescent="0.4"/>
    <row r="42" ht="13.8" customHeight="1" x14ac:dyDescent="0.4"/>
    <row r="43" ht="13.8" customHeight="1" x14ac:dyDescent="0.4"/>
    <row r="44" ht="13.8" customHeight="1" x14ac:dyDescent="0.4"/>
    <row r="45" ht="13.8" customHeight="1" x14ac:dyDescent="0.4"/>
    <row r="46" ht="13.8" customHeight="1" x14ac:dyDescent="0.4"/>
    <row r="47" ht="13.8" customHeight="1" x14ac:dyDescent="0.4"/>
    <row r="48" ht="13.8" customHeight="1" x14ac:dyDescent="0.4"/>
    <row r="49" ht="13.8" customHeight="1" x14ac:dyDescent="0.4"/>
    <row r="50" ht="13.8" customHeight="1" x14ac:dyDescent="0.4"/>
    <row r="51" ht="13.8" customHeight="1" x14ac:dyDescent="0.4"/>
    <row r="52" ht="13.8" customHeight="1" x14ac:dyDescent="0.4"/>
    <row r="53" ht="13.8" customHeight="1" x14ac:dyDescent="0.4"/>
    <row r="54" ht="13.8" customHeight="1" x14ac:dyDescent="0.4"/>
    <row r="55" ht="13.8" customHeight="1" x14ac:dyDescent="0.4"/>
    <row r="56" ht="13.8" customHeight="1" x14ac:dyDescent="0.4"/>
    <row r="57" ht="13.8" customHeight="1" x14ac:dyDescent="0.4"/>
    <row r="58" ht="13.8" customHeight="1" x14ac:dyDescent="0.4"/>
    <row r="59" ht="13.8" customHeight="1" x14ac:dyDescent="0.4"/>
    <row r="60" ht="13.8" customHeight="1" x14ac:dyDescent="0.4"/>
    <row r="61" ht="13.8" customHeight="1" x14ac:dyDescent="0.4"/>
    <row r="62" ht="13.8" customHeight="1" x14ac:dyDescent="0.4"/>
    <row r="63" ht="13.8" customHeight="1" x14ac:dyDescent="0.4"/>
    <row r="64" ht="13.8" customHeight="1" x14ac:dyDescent="0.4"/>
    <row r="65" ht="13.8" customHeight="1" x14ac:dyDescent="0.4"/>
    <row r="66" ht="13.8" customHeight="1" x14ac:dyDescent="0.4"/>
    <row r="67" ht="13.8" customHeight="1" x14ac:dyDescent="0.4"/>
    <row r="68" ht="13.8" customHeight="1" x14ac:dyDescent="0.4"/>
    <row r="69" ht="13.8" customHeight="1" x14ac:dyDescent="0.4"/>
    <row r="70" ht="13.8" customHeight="1" x14ac:dyDescent="0.4"/>
    <row r="71" ht="13.8" customHeight="1" x14ac:dyDescent="0.4"/>
    <row r="72" ht="13.8" customHeight="1" x14ac:dyDescent="0.4"/>
    <row r="73" ht="13.8" customHeight="1" x14ac:dyDescent="0.4"/>
    <row r="74" ht="13.8" customHeight="1" x14ac:dyDescent="0.4"/>
    <row r="75" ht="13.8" customHeight="1" x14ac:dyDescent="0.4"/>
    <row r="76" ht="13.8" customHeight="1" x14ac:dyDescent="0.4"/>
    <row r="77" ht="13.8" customHeight="1" x14ac:dyDescent="0.4"/>
    <row r="78" ht="13.8" customHeight="1" x14ac:dyDescent="0.4"/>
    <row r="79" ht="13.8" customHeight="1" x14ac:dyDescent="0.4"/>
    <row r="80" ht="13.8" customHeight="1" x14ac:dyDescent="0.4"/>
    <row r="81" ht="13.8" customHeight="1" x14ac:dyDescent="0.4"/>
    <row r="82" ht="13.8" customHeight="1" x14ac:dyDescent="0.4"/>
    <row r="83" ht="13.8" customHeight="1" x14ac:dyDescent="0.4"/>
    <row r="84" ht="13.8" customHeight="1" x14ac:dyDescent="0.4"/>
    <row r="85" ht="13.8" customHeight="1" x14ac:dyDescent="0.4"/>
    <row r="86" ht="13.8" customHeight="1" x14ac:dyDescent="0.4"/>
    <row r="87" ht="13.8" customHeight="1" x14ac:dyDescent="0.4"/>
    <row r="88" ht="13.8" customHeight="1" x14ac:dyDescent="0.4"/>
    <row r="89" ht="13.8" customHeight="1" x14ac:dyDescent="0.4"/>
    <row r="90" ht="13.8" customHeight="1" x14ac:dyDescent="0.4"/>
    <row r="91" ht="13.8" customHeight="1" x14ac:dyDescent="0.4"/>
    <row r="92" ht="13.8" customHeight="1" x14ac:dyDescent="0.4"/>
    <row r="93" ht="13.8" customHeight="1" x14ac:dyDescent="0.4"/>
    <row r="94" ht="13.8" customHeight="1" x14ac:dyDescent="0.4"/>
    <row r="95" ht="13.8" customHeight="1" x14ac:dyDescent="0.4"/>
    <row r="96" ht="13.8" customHeight="1" x14ac:dyDescent="0.4"/>
    <row r="97" ht="13.8" customHeight="1" x14ac:dyDescent="0.4"/>
    <row r="98" ht="13.8" customHeight="1" x14ac:dyDescent="0.4"/>
    <row r="99" ht="13.8" customHeight="1" x14ac:dyDescent="0.4"/>
    <row r="100" ht="13.8" customHeight="1" x14ac:dyDescent="0.4"/>
    <row r="101" ht="13.8" customHeight="1" x14ac:dyDescent="0.4"/>
    <row r="102" ht="13.8" customHeight="1" x14ac:dyDescent="0.4"/>
    <row r="103" ht="13.8" customHeight="1" x14ac:dyDescent="0.4"/>
    <row r="104" ht="13.8" customHeight="1" x14ac:dyDescent="0.4"/>
    <row r="105" ht="13.8" customHeight="1" x14ac:dyDescent="0.4"/>
    <row r="106" ht="13.8" customHeight="1" x14ac:dyDescent="0.4"/>
    <row r="107" ht="13.8" customHeight="1" x14ac:dyDescent="0.4"/>
    <row r="108" ht="13.8" customHeight="1" x14ac:dyDescent="0.4"/>
    <row r="109" ht="13.8" customHeight="1" x14ac:dyDescent="0.4"/>
    <row r="110" ht="13.8" customHeight="1" x14ac:dyDescent="0.4"/>
    <row r="111" ht="13.8" customHeight="1" x14ac:dyDescent="0.4"/>
    <row r="112" ht="13.8" customHeight="1" x14ac:dyDescent="0.4"/>
    <row r="113" ht="13.8" customHeight="1" x14ac:dyDescent="0.4"/>
    <row r="114" ht="13.8" customHeight="1" x14ac:dyDescent="0.4"/>
    <row r="115" ht="13.8" customHeight="1" x14ac:dyDescent="0.4"/>
    <row r="116" ht="13.8" customHeight="1" x14ac:dyDescent="0.4"/>
    <row r="117" ht="13.8" customHeight="1" x14ac:dyDescent="0.4"/>
    <row r="118" ht="13.8" customHeight="1" x14ac:dyDescent="0.4"/>
    <row r="119" ht="13.8" customHeight="1" x14ac:dyDescent="0.4"/>
    <row r="120" ht="13.8" customHeight="1" x14ac:dyDescent="0.4"/>
    <row r="121" ht="13.8" customHeight="1" x14ac:dyDescent="0.4"/>
    <row r="122" ht="13.8" customHeight="1" x14ac:dyDescent="0.4"/>
    <row r="123" ht="13.8" customHeight="1" x14ac:dyDescent="0.4"/>
    <row r="124" ht="13.8" customHeight="1" x14ac:dyDescent="0.4"/>
    <row r="125" ht="13.8" customHeight="1" x14ac:dyDescent="0.4"/>
    <row r="126" ht="13.8" customHeight="1" x14ac:dyDescent="0.4"/>
    <row r="127" ht="13.8" customHeight="1" x14ac:dyDescent="0.4"/>
    <row r="128" ht="13.8" customHeight="1" x14ac:dyDescent="0.4"/>
    <row r="129" ht="13.8" customHeight="1" x14ac:dyDescent="0.4"/>
    <row r="130" ht="13.8" customHeight="1" x14ac:dyDescent="0.4"/>
    <row r="131" ht="13.8" customHeight="1" x14ac:dyDescent="0.4"/>
    <row r="132" ht="13.8" customHeight="1" x14ac:dyDescent="0.4"/>
    <row r="133" ht="13.8" customHeight="1" x14ac:dyDescent="0.4"/>
    <row r="134" ht="13.8" customHeight="1" x14ac:dyDescent="0.4"/>
    <row r="135" ht="13.8" customHeight="1" x14ac:dyDescent="0.4"/>
    <row r="136" ht="13.8" customHeight="1" x14ac:dyDescent="0.4"/>
    <row r="137" ht="13.8" customHeight="1" x14ac:dyDescent="0.4"/>
    <row r="138" ht="13.8" customHeight="1" x14ac:dyDescent="0.4"/>
    <row r="139" ht="13.8" customHeight="1" x14ac:dyDescent="0.4"/>
    <row r="140" ht="13.8" customHeight="1" x14ac:dyDescent="0.4"/>
    <row r="141" ht="13.8" customHeight="1" x14ac:dyDescent="0.4"/>
    <row r="142" ht="13.8" customHeight="1" x14ac:dyDescent="0.4"/>
    <row r="143" ht="13.8" customHeight="1" x14ac:dyDescent="0.4"/>
    <row r="144" ht="13.8" customHeight="1" x14ac:dyDescent="0.4"/>
    <row r="145" ht="13.8" customHeight="1" x14ac:dyDescent="0.4"/>
    <row r="146" ht="13.8" customHeight="1" x14ac:dyDescent="0.4"/>
    <row r="147" ht="13.8" customHeight="1" x14ac:dyDescent="0.4"/>
    <row r="148" ht="13.8" customHeight="1" x14ac:dyDescent="0.4"/>
    <row r="149" ht="13.8" customHeight="1" x14ac:dyDescent="0.4"/>
    <row r="150" ht="13.8" customHeight="1" x14ac:dyDescent="0.4"/>
    <row r="151" ht="13.8" customHeight="1" x14ac:dyDescent="0.4"/>
    <row r="152" ht="13.8" customHeight="1" x14ac:dyDescent="0.4"/>
    <row r="153" ht="13.8" customHeight="1" x14ac:dyDescent="0.4"/>
    <row r="154" ht="13.8" customHeight="1" x14ac:dyDescent="0.4"/>
    <row r="155" ht="13.8" customHeight="1" x14ac:dyDescent="0.4"/>
    <row r="156" ht="13.8" customHeight="1" x14ac:dyDescent="0.4"/>
    <row r="157" ht="13.8" customHeight="1" x14ac:dyDescent="0.4"/>
    <row r="158" ht="13.8" customHeight="1" x14ac:dyDescent="0.4"/>
    <row r="159" ht="13.8" customHeight="1" x14ac:dyDescent="0.4"/>
    <row r="160" ht="13.8" customHeight="1" x14ac:dyDescent="0.4"/>
    <row r="161" ht="13.8" customHeight="1" x14ac:dyDescent="0.4"/>
    <row r="162" ht="13.8" customHeight="1" x14ac:dyDescent="0.4"/>
    <row r="163" ht="13.8" customHeight="1" x14ac:dyDescent="0.4"/>
    <row r="164" ht="13.8" customHeight="1" x14ac:dyDescent="0.4"/>
    <row r="165" ht="13.8" customHeight="1" x14ac:dyDescent="0.4"/>
    <row r="166" ht="13.8" customHeight="1" x14ac:dyDescent="0.4"/>
    <row r="167" ht="13.8" customHeight="1" x14ac:dyDescent="0.4"/>
    <row r="168" ht="13.8" customHeight="1" x14ac:dyDescent="0.4"/>
    <row r="169" ht="13.8" customHeight="1" x14ac:dyDescent="0.4"/>
    <row r="170" ht="13.8" customHeight="1" x14ac:dyDescent="0.4"/>
    <row r="171" ht="13.8" customHeight="1" x14ac:dyDescent="0.4"/>
    <row r="172" ht="13.8" customHeight="1" x14ac:dyDescent="0.4"/>
    <row r="173" ht="13.8" customHeight="1" x14ac:dyDescent="0.4"/>
    <row r="174" ht="13.8" customHeight="1" x14ac:dyDescent="0.4"/>
    <row r="175" ht="13.8" customHeight="1" x14ac:dyDescent="0.4"/>
    <row r="176" ht="13.8" customHeight="1" x14ac:dyDescent="0.4"/>
    <row r="177" ht="13.8" customHeight="1" x14ac:dyDescent="0.4"/>
    <row r="178" ht="13.8" customHeight="1" x14ac:dyDescent="0.4"/>
    <row r="179" ht="13.8" customHeight="1" x14ac:dyDescent="0.4"/>
    <row r="180" ht="13.8" customHeight="1" x14ac:dyDescent="0.4"/>
    <row r="181" ht="13.8" customHeight="1" x14ac:dyDescent="0.4"/>
    <row r="182" ht="13.8" customHeight="1" x14ac:dyDescent="0.4"/>
    <row r="183" ht="13.8" customHeight="1" x14ac:dyDescent="0.4"/>
    <row r="184" ht="13.8" customHeight="1" x14ac:dyDescent="0.4"/>
    <row r="185" ht="13.8" customHeight="1" x14ac:dyDescent="0.4"/>
    <row r="186" ht="13.8" customHeight="1" x14ac:dyDescent="0.4"/>
    <row r="187" ht="13.8" customHeight="1" x14ac:dyDescent="0.4"/>
    <row r="188" ht="13.8" customHeight="1" x14ac:dyDescent="0.4"/>
    <row r="189" ht="13.8" customHeight="1" x14ac:dyDescent="0.4"/>
    <row r="190" ht="13.8" customHeight="1" x14ac:dyDescent="0.4"/>
    <row r="191" ht="13.8" customHeight="1" x14ac:dyDescent="0.4"/>
    <row r="192" ht="13.8" customHeight="1" x14ac:dyDescent="0.4"/>
    <row r="193" ht="13.8" customHeight="1" x14ac:dyDescent="0.4"/>
    <row r="194" ht="13.8" customHeight="1" x14ac:dyDescent="0.4"/>
    <row r="195" ht="13.8" customHeight="1" x14ac:dyDescent="0.4"/>
    <row r="196" ht="13.8" customHeight="1" x14ac:dyDescent="0.4"/>
    <row r="197" ht="13.8" customHeight="1" x14ac:dyDescent="0.4"/>
    <row r="198" ht="13.8" customHeight="1" x14ac:dyDescent="0.4"/>
    <row r="199" ht="13.8" customHeight="1" x14ac:dyDescent="0.4"/>
    <row r="200" ht="13.8" customHeight="1" x14ac:dyDescent="0.4"/>
    <row r="201" ht="13.8" customHeight="1" x14ac:dyDescent="0.4"/>
    <row r="202" ht="13.8" customHeight="1" x14ac:dyDescent="0.4"/>
    <row r="203" ht="13.8" customHeight="1" x14ac:dyDescent="0.4"/>
    <row r="204" ht="13.8" customHeight="1" x14ac:dyDescent="0.4"/>
    <row r="205" ht="13.8" customHeight="1" x14ac:dyDescent="0.4"/>
    <row r="206" ht="13.8" customHeight="1" x14ac:dyDescent="0.4"/>
    <row r="207" ht="13.8" customHeight="1" x14ac:dyDescent="0.4"/>
    <row r="208" ht="13.8" customHeight="1" x14ac:dyDescent="0.4"/>
    <row r="209" ht="13.8" customHeight="1" x14ac:dyDescent="0.4"/>
    <row r="210" ht="13.8" customHeight="1" x14ac:dyDescent="0.4"/>
    <row r="211" ht="13.8" customHeight="1" x14ac:dyDescent="0.4"/>
    <row r="212" ht="13.8" customHeight="1" x14ac:dyDescent="0.4"/>
    <row r="213" ht="13.8" customHeight="1" x14ac:dyDescent="0.4"/>
    <row r="214" ht="13.8" customHeight="1" x14ac:dyDescent="0.4"/>
    <row r="215" ht="13.8" customHeight="1" x14ac:dyDescent="0.4"/>
    <row r="216" ht="13.8" customHeight="1" x14ac:dyDescent="0.4"/>
    <row r="217" ht="13.8" customHeight="1" x14ac:dyDescent="0.4"/>
    <row r="218" ht="13.8" customHeight="1" x14ac:dyDescent="0.4"/>
    <row r="219" ht="13.8" customHeight="1" x14ac:dyDescent="0.4"/>
    <row r="220" ht="13.8" customHeight="1" x14ac:dyDescent="0.4"/>
    <row r="221" ht="13.8" customHeight="1" x14ac:dyDescent="0.4"/>
    <row r="222" ht="13.8" customHeight="1" x14ac:dyDescent="0.4"/>
    <row r="223" ht="13.8" customHeight="1" x14ac:dyDescent="0.4"/>
    <row r="224" ht="13.8" customHeight="1" x14ac:dyDescent="0.4"/>
    <row r="225" ht="13.8" customHeight="1" x14ac:dyDescent="0.4"/>
    <row r="226" ht="13.8" customHeight="1" x14ac:dyDescent="0.4"/>
    <row r="227" ht="13.8" customHeight="1" x14ac:dyDescent="0.4"/>
    <row r="228" ht="13.8" customHeight="1" x14ac:dyDescent="0.4"/>
    <row r="229" ht="13.8" customHeight="1" x14ac:dyDescent="0.4"/>
    <row r="230" ht="13.8" customHeight="1" x14ac:dyDescent="0.4"/>
    <row r="231" ht="13.8" customHeight="1" x14ac:dyDescent="0.4"/>
    <row r="232" ht="13.8" customHeight="1" x14ac:dyDescent="0.4"/>
    <row r="233" ht="13.8" customHeight="1" x14ac:dyDescent="0.4"/>
    <row r="234" ht="13.8" customHeight="1" x14ac:dyDescent="0.4"/>
    <row r="235" ht="13.8" customHeight="1" x14ac:dyDescent="0.4"/>
    <row r="236" ht="13.8" customHeight="1" x14ac:dyDescent="0.4"/>
    <row r="237" ht="13.8" customHeight="1" x14ac:dyDescent="0.4"/>
    <row r="238" ht="13.8" customHeight="1" x14ac:dyDescent="0.4"/>
    <row r="239" ht="13.8" customHeight="1" x14ac:dyDescent="0.4"/>
    <row r="240" ht="13.8" customHeight="1" x14ac:dyDescent="0.4"/>
    <row r="241" ht="13.8" customHeight="1" x14ac:dyDescent="0.4"/>
    <row r="242" ht="13.8" customHeight="1" x14ac:dyDescent="0.4"/>
    <row r="243" ht="13.8" customHeight="1" x14ac:dyDescent="0.4"/>
    <row r="244" ht="13.8" customHeight="1" x14ac:dyDescent="0.4"/>
    <row r="245" ht="13.8" customHeight="1" x14ac:dyDescent="0.4"/>
    <row r="246" ht="13.8" customHeight="1" x14ac:dyDescent="0.4"/>
    <row r="247" ht="13.8" customHeight="1" x14ac:dyDescent="0.4"/>
    <row r="248" ht="13.8" customHeight="1" x14ac:dyDescent="0.4"/>
    <row r="249" ht="13.8" customHeight="1" x14ac:dyDescent="0.4"/>
    <row r="250" ht="13.8" customHeight="1" x14ac:dyDescent="0.4"/>
    <row r="251" ht="13.8" customHeight="1" x14ac:dyDescent="0.4"/>
    <row r="252" ht="13.8" customHeight="1" x14ac:dyDescent="0.4"/>
    <row r="253" ht="13.8" customHeight="1" x14ac:dyDescent="0.4"/>
    <row r="254" ht="13.8" customHeight="1" x14ac:dyDescent="0.4"/>
    <row r="255" ht="13.8" customHeight="1" x14ac:dyDescent="0.4"/>
    <row r="256" ht="13.8" customHeight="1" x14ac:dyDescent="0.4"/>
    <row r="257" ht="13.8" customHeight="1" x14ac:dyDescent="0.4"/>
    <row r="258" ht="13.8" customHeight="1" x14ac:dyDescent="0.4"/>
    <row r="259" ht="13.8" customHeight="1" x14ac:dyDescent="0.4"/>
    <row r="260" ht="13.8" customHeight="1" x14ac:dyDescent="0.4"/>
    <row r="261" ht="13.8" customHeight="1" x14ac:dyDescent="0.4"/>
    <row r="262" ht="13.8" customHeight="1" x14ac:dyDescent="0.4"/>
    <row r="263" ht="13.8" customHeight="1" x14ac:dyDescent="0.4"/>
    <row r="264" ht="13.8" customHeight="1" x14ac:dyDescent="0.4"/>
    <row r="265" ht="13.8" customHeight="1" x14ac:dyDescent="0.4"/>
    <row r="266" ht="13.8" customHeight="1" x14ac:dyDescent="0.4"/>
    <row r="267" ht="13.8" customHeight="1" x14ac:dyDescent="0.4"/>
    <row r="268" ht="13.8" customHeight="1" x14ac:dyDescent="0.4"/>
    <row r="269" ht="13.8" customHeight="1" x14ac:dyDescent="0.4"/>
    <row r="270" ht="13.8" customHeight="1" x14ac:dyDescent="0.4"/>
    <row r="271" ht="13.8" customHeight="1" x14ac:dyDescent="0.4"/>
    <row r="272" ht="13.8" customHeight="1" x14ac:dyDescent="0.4"/>
    <row r="273" ht="13.8" customHeight="1" x14ac:dyDescent="0.4"/>
    <row r="274" ht="13.8" customHeight="1" x14ac:dyDescent="0.4"/>
    <row r="275" ht="13.8" customHeight="1" x14ac:dyDescent="0.4"/>
    <row r="276" ht="13.8" customHeight="1" x14ac:dyDescent="0.4"/>
    <row r="277" ht="13.8" customHeight="1" x14ac:dyDescent="0.4"/>
    <row r="278" ht="13.8" customHeight="1" x14ac:dyDescent="0.4"/>
    <row r="279" ht="13.8" customHeight="1" x14ac:dyDescent="0.4"/>
    <row r="280" ht="13.8" customHeight="1" x14ac:dyDescent="0.4"/>
    <row r="281" ht="13.8" customHeight="1" x14ac:dyDescent="0.4"/>
    <row r="282" ht="13.8" customHeight="1" x14ac:dyDescent="0.4"/>
    <row r="283" ht="13.8" customHeight="1" x14ac:dyDescent="0.4"/>
    <row r="284" ht="13.8" customHeight="1" x14ac:dyDescent="0.4"/>
    <row r="285" ht="13.8" customHeight="1" x14ac:dyDescent="0.4"/>
    <row r="286" ht="13.8" customHeight="1" x14ac:dyDescent="0.4"/>
    <row r="287" ht="13.8" customHeight="1" x14ac:dyDescent="0.4"/>
    <row r="288" ht="13.8" customHeight="1" x14ac:dyDescent="0.4"/>
    <row r="289" ht="13.8" customHeight="1" x14ac:dyDescent="0.4"/>
    <row r="290" ht="13.8" customHeight="1" x14ac:dyDescent="0.4"/>
    <row r="291" ht="13.8" customHeight="1" x14ac:dyDescent="0.4"/>
    <row r="292" ht="13.8" customHeight="1" x14ac:dyDescent="0.4"/>
    <row r="293" ht="13.8" customHeight="1" x14ac:dyDescent="0.4"/>
    <row r="294" ht="13.8" customHeight="1" x14ac:dyDescent="0.4"/>
    <row r="295" ht="13.8" customHeight="1" x14ac:dyDescent="0.4"/>
    <row r="296" ht="13.8" customHeight="1" x14ac:dyDescent="0.4"/>
    <row r="297" ht="13.8" customHeight="1" x14ac:dyDescent="0.4"/>
    <row r="298" ht="13.8" customHeight="1" x14ac:dyDescent="0.4"/>
    <row r="299" ht="13.8" customHeight="1" x14ac:dyDescent="0.4"/>
    <row r="300" ht="13.8" customHeight="1" x14ac:dyDescent="0.4"/>
    <row r="301" ht="13.8" customHeight="1" x14ac:dyDescent="0.4"/>
    <row r="302" ht="13.8" customHeight="1" x14ac:dyDescent="0.4"/>
    <row r="303" ht="13.8" customHeight="1" x14ac:dyDescent="0.4"/>
    <row r="304" ht="13.8" customHeight="1" x14ac:dyDescent="0.4"/>
    <row r="305" ht="13.8" customHeight="1" x14ac:dyDescent="0.4"/>
    <row r="306" ht="13.8" customHeight="1" x14ac:dyDescent="0.4"/>
    <row r="307" ht="13.8" customHeight="1" x14ac:dyDescent="0.4"/>
    <row r="308" ht="13.8" customHeight="1" x14ac:dyDescent="0.4"/>
    <row r="309" ht="13.8" customHeight="1" x14ac:dyDescent="0.4"/>
    <row r="310" ht="13.8" customHeight="1" x14ac:dyDescent="0.4"/>
    <row r="311" ht="13.8" customHeight="1" x14ac:dyDescent="0.4"/>
    <row r="312" ht="13.8" customHeight="1" x14ac:dyDescent="0.4"/>
    <row r="313" ht="13.8" customHeight="1" x14ac:dyDescent="0.4"/>
    <row r="314" ht="13.8" customHeight="1" x14ac:dyDescent="0.4"/>
    <row r="315" ht="13.8" customHeight="1" x14ac:dyDescent="0.4"/>
    <row r="316" ht="13.8" customHeight="1" x14ac:dyDescent="0.4"/>
    <row r="317" ht="13.8" customHeight="1" x14ac:dyDescent="0.4"/>
    <row r="318" ht="13.8" customHeight="1" x14ac:dyDescent="0.4"/>
    <row r="319" ht="13.8" customHeight="1" x14ac:dyDescent="0.4"/>
    <row r="320" ht="13.8" customHeight="1" x14ac:dyDescent="0.4"/>
    <row r="321" ht="13.8" customHeight="1" x14ac:dyDescent="0.4"/>
    <row r="322" ht="13.8" customHeight="1" x14ac:dyDescent="0.4"/>
    <row r="323" ht="13.8" customHeight="1" x14ac:dyDescent="0.4"/>
    <row r="324" ht="13.8" customHeight="1" x14ac:dyDescent="0.4"/>
    <row r="325" ht="13.8" customHeight="1" x14ac:dyDescent="0.4"/>
    <row r="326" ht="13.8" customHeight="1" x14ac:dyDescent="0.4"/>
    <row r="327" ht="13.8" customHeight="1" x14ac:dyDescent="0.4"/>
    <row r="328" ht="13.8" customHeight="1" x14ac:dyDescent="0.4"/>
    <row r="329" ht="13.8" customHeight="1" x14ac:dyDescent="0.4"/>
    <row r="330" ht="13.8" customHeight="1" x14ac:dyDescent="0.4"/>
    <row r="331" ht="13.8" customHeight="1" x14ac:dyDescent="0.4"/>
    <row r="332" ht="13.8" customHeight="1" x14ac:dyDescent="0.4"/>
    <row r="333" ht="13.8" customHeight="1" x14ac:dyDescent="0.4"/>
    <row r="334" ht="13.8" customHeight="1" x14ac:dyDescent="0.4"/>
    <row r="335" ht="13.8" customHeight="1" x14ac:dyDescent="0.4"/>
    <row r="336" ht="13.8" customHeight="1" x14ac:dyDescent="0.4"/>
    <row r="337" ht="13.8" customHeight="1" x14ac:dyDescent="0.4"/>
    <row r="338" ht="13.8" customHeight="1" x14ac:dyDescent="0.4"/>
    <row r="339" ht="13.8" customHeight="1" x14ac:dyDescent="0.4"/>
    <row r="340" ht="13.8" customHeight="1" x14ac:dyDescent="0.4"/>
    <row r="341" ht="13.8" customHeight="1" x14ac:dyDescent="0.4"/>
    <row r="342" ht="13.8" customHeight="1" x14ac:dyDescent="0.4"/>
    <row r="343" ht="13.8" customHeight="1" x14ac:dyDescent="0.4"/>
    <row r="344" ht="13.8" customHeight="1" x14ac:dyDescent="0.4"/>
    <row r="345" ht="13.8" customHeight="1" x14ac:dyDescent="0.4"/>
    <row r="346" ht="13.8" customHeight="1" x14ac:dyDescent="0.4"/>
    <row r="347" ht="13.8" customHeight="1" x14ac:dyDescent="0.4"/>
    <row r="348" ht="13.8" customHeight="1" x14ac:dyDescent="0.4"/>
    <row r="349" ht="13.8" customHeight="1" x14ac:dyDescent="0.4"/>
    <row r="350" ht="13.8" customHeight="1" x14ac:dyDescent="0.4"/>
    <row r="351" ht="13.8" customHeight="1" x14ac:dyDescent="0.4"/>
    <row r="352" ht="13.8" customHeight="1" x14ac:dyDescent="0.4"/>
    <row r="353" ht="13.8" customHeight="1" x14ac:dyDescent="0.4"/>
    <row r="354" ht="13.8" customHeight="1" x14ac:dyDescent="0.4"/>
    <row r="355" ht="13.8" customHeight="1" x14ac:dyDescent="0.4"/>
    <row r="356" ht="13.8" customHeight="1" x14ac:dyDescent="0.4"/>
    <row r="357" ht="13.8" customHeight="1" x14ac:dyDescent="0.4"/>
    <row r="358" ht="13.8" customHeight="1" x14ac:dyDescent="0.4"/>
    <row r="359" ht="13.8" customHeight="1" x14ac:dyDescent="0.4"/>
    <row r="360" ht="13.8" customHeight="1" x14ac:dyDescent="0.4"/>
    <row r="361" ht="13.8" customHeight="1" x14ac:dyDescent="0.4"/>
    <row r="362" ht="13.8" customHeight="1" x14ac:dyDescent="0.4"/>
    <row r="363" ht="13.8" customHeight="1" x14ac:dyDescent="0.4"/>
    <row r="364" ht="13.8" customHeight="1" x14ac:dyDescent="0.4"/>
    <row r="365" ht="13.8" customHeight="1" x14ac:dyDescent="0.4"/>
    <row r="366" ht="13.8" customHeight="1" x14ac:dyDescent="0.4"/>
    <row r="367" ht="13.8" customHeight="1" x14ac:dyDescent="0.4"/>
    <row r="368" ht="13.8" customHeight="1" x14ac:dyDescent="0.4"/>
    <row r="369" ht="13.8" customHeight="1" x14ac:dyDescent="0.4"/>
    <row r="370" ht="13.8" customHeight="1" x14ac:dyDescent="0.4"/>
    <row r="371" ht="13.8" customHeight="1" x14ac:dyDescent="0.4"/>
    <row r="372" ht="13.8" customHeight="1" x14ac:dyDescent="0.4"/>
    <row r="373" ht="13.8" customHeight="1" x14ac:dyDescent="0.4"/>
    <row r="374" ht="13.8" customHeight="1" x14ac:dyDescent="0.4"/>
    <row r="375" ht="13.8" customHeight="1" x14ac:dyDescent="0.4"/>
    <row r="376" ht="13.8" customHeight="1" x14ac:dyDescent="0.4"/>
    <row r="377" ht="13.8" customHeight="1" x14ac:dyDescent="0.4"/>
    <row r="378" ht="13.8" customHeight="1" x14ac:dyDescent="0.4"/>
    <row r="379" ht="13.8" customHeight="1" x14ac:dyDescent="0.4"/>
    <row r="380" ht="13.8" customHeight="1" x14ac:dyDescent="0.4"/>
    <row r="381" ht="13.8" customHeight="1" x14ac:dyDescent="0.4"/>
    <row r="382" ht="13.8" customHeight="1" x14ac:dyDescent="0.4"/>
    <row r="383" ht="13.8" customHeight="1" x14ac:dyDescent="0.4"/>
    <row r="384" ht="13.8" customHeight="1" x14ac:dyDescent="0.4"/>
    <row r="385" ht="13.8" customHeight="1" x14ac:dyDescent="0.4"/>
    <row r="386" ht="13.8" customHeight="1" x14ac:dyDescent="0.4"/>
    <row r="387" ht="13.8" customHeight="1" x14ac:dyDescent="0.4"/>
    <row r="388" ht="13.8" customHeight="1" x14ac:dyDescent="0.4"/>
    <row r="389" ht="13.8" customHeight="1" x14ac:dyDescent="0.4"/>
    <row r="390" ht="13.8" customHeight="1" x14ac:dyDescent="0.4"/>
    <row r="391" ht="13.8" customHeight="1" x14ac:dyDescent="0.4"/>
    <row r="392" ht="13.8" customHeight="1" x14ac:dyDescent="0.4"/>
    <row r="393" ht="13.8" customHeight="1" x14ac:dyDescent="0.4"/>
    <row r="394" ht="13.8" customHeight="1" x14ac:dyDescent="0.4"/>
    <row r="395" ht="13.8" customHeight="1" x14ac:dyDescent="0.4"/>
    <row r="396" ht="13.8" customHeight="1" x14ac:dyDescent="0.4"/>
    <row r="397" ht="13.8" customHeight="1" x14ac:dyDescent="0.4"/>
    <row r="398" ht="13.8" customHeight="1" x14ac:dyDescent="0.4"/>
    <row r="399" ht="13.8" customHeight="1" x14ac:dyDescent="0.4"/>
    <row r="400" ht="13.8" customHeight="1" x14ac:dyDescent="0.4"/>
    <row r="401" ht="13.8" customHeight="1" x14ac:dyDescent="0.4"/>
    <row r="402" ht="13.8" customHeight="1" x14ac:dyDescent="0.4"/>
    <row r="403" ht="13.8" customHeight="1" x14ac:dyDescent="0.4"/>
    <row r="404" ht="13.8" customHeight="1" x14ac:dyDescent="0.4"/>
    <row r="405" ht="13.8" customHeight="1" x14ac:dyDescent="0.4"/>
    <row r="406" ht="13.8" customHeight="1" x14ac:dyDescent="0.4"/>
    <row r="407" ht="13.8" customHeight="1" x14ac:dyDescent="0.4"/>
    <row r="408" ht="13.8" customHeight="1" x14ac:dyDescent="0.4"/>
    <row r="409" ht="13.8" customHeight="1" x14ac:dyDescent="0.4"/>
    <row r="410" ht="13.8" customHeight="1" x14ac:dyDescent="0.4"/>
    <row r="411" ht="13.8" customHeight="1" x14ac:dyDescent="0.4"/>
    <row r="412" ht="13.8" customHeight="1" x14ac:dyDescent="0.4"/>
    <row r="413" ht="13.8" customHeight="1" x14ac:dyDescent="0.4"/>
    <row r="414" ht="13.8" customHeight="1" x14ac:dyDescent="0.4"/>
    <row r="415" ht="13.8" customHeight="1" x14ac:dyDescent="0.4"/>
    <row r="416" ht="13.8" customHeight="1" x14ac:dyDescent="0.4"/>
    <row r="417" ht="13.8" customHeight="1" x14ac:dyDescent="0.4"/>
    <row r="418" ht="13.8" customHeight="1" x14ac:dyDescent="0.4"/>
    <row r="419" ht="13.8" customHeight="1" x14ac:dyDescent="0.4"/>
    <row r="420" ht="13.8" customHeight="1" x14ac:dyDescent="0.4"/>
    <row r="421" ht="13.8" customHeight="1" x14ac:dyDescent="0.4"/>
    <row r="422" ht="13.8" customHeight="1" x14ac:dyDescent="0.4"/>
    <row r="423" ht="13.8" customHeight="1" x14ac:dyDescent="0.4"/>
    <row r="424" ht="13.8" customHeight="1" x14ac:dyDescent="0.4"/>
    <row r="425" ht="13.8" customHeight="1" x14ac:dyDescent="0.4"/>
    <row r="426" ht="13.8" customHeight="1" x14ac:dyDescent="0.4"/>
    <row r="427" ht="13.8" customHeight="1" x14ac:dyDescent="0.4"/>
    <row r="428" ht="13.8" customHeight="1" x14ac:dyDescent="0.4"/>
    <row r="429" ht="13.8" customHeight="1" x14ac:dyDescent="0.4"/>
    <row r="430" ht="13.8" customHeight="1" x14ac:dyDescent="0.4"/>
    <row r="431" ht="13.8" customHeight="1" x14ac:dyDescent="0.4"/>
    <row r="432" ht="13.8" customHeight="1" x14ac:dyDescent="0.4"/>
    <row r="433" ht="13.8" customHeight="1" x14ac:dyDescent="0.4"/>
    <row r="434" ht="13.8" customHeight="1" x14ac:dyDescent="0.4"/>
    <row r="435" ht="13.8" customHeight="1" x14ac:dyDescent="0.4"/>
    <row r="436" ht="13.8" customHeight="1" x14ac:dyDescent="0.4"/>
    <row r="437" ht="13.8" customHeight="1" x14ac:dyDescent="0.4"/>
    <row r="438" ht="13.8" customHeight="1" x14ac:dyDescent="0.4"/>
    <row r="439" ht="13.8" customHeight="1" x14ac:dyDescent="0.4"/>
    <row r="440" ht="13.8" customHeight="1" x14ac:dyDescent="0.4"/>
    <row r="441" ht="13.8" customHeight="1" x14ac:dyDescent="0.4"/>
    <row r="442" ht="13.8" customHeight="1" x14ac:dyDescent="0.4"/>
    <row r="443" ht="13.8" customHeight="1" x14ac:dyDescent="0.4"/>
    <row r="444" ht="13.8" customHeight="1" x14ac:dyDescent="0.4"/>
  </sheetData>
  <sheetProtection selectLockedCells="1" selectUnlockedCells="1"/>
  <mergeCells count="1">
    <mergeCell ref="A1:R1"/>
  </mergeCells>
  <printOptions horizontalCentered="1"/>
  <pageMargins left="0" right="0" top="0.74803149606299213" bottom="0.74803149606299213" header="0.51181102362204722" footer="0.31496062992125984"/>
  <pageSetup paperSize="9" scale="19" firstPageNumber="0" orientation="landscape" r:id="rId1"/>
  <headerFooter alignWithMargins="0">
    <oddFooter xml:space="preserve">&amp;C&amp;"Verdana,Bold"&amp;6Page    of    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8BA7F-056B-4DC1-BC96-62AD9349440D}">
  <sheetPr>
    <pageSetUpPr fitToPage="1"/>
  </sheetPr>
  <dimension ref="A1:T21"/>
  <sheetViews>
    <sheetView zoomScale="90" zoomScaleNormal="90" workbookViewId="0">
      <selection sqref="A1:H1"/>
    </sheetView>
  </sheetViews>
  <sheetFormatPr defaultColWidth="9.44140625" defaultRowHeight="12.75" customHeight="1" x14ac:dyDescent="0.3"/>
  <cols>
    <col min="1" max="1" width="3.33203125" style="46" bestFit="1" customWidth="1"/>
    <col min="2" max="2" width="5" style="46" bestFit="1" customWidth="1"/>
    <col min="3" max="3" width="11.109375" style="85" bestFit="1" customWidth="1"/>
    <col min="4" max="4" width="12.21875" style="85" bestFit="1" customWidth="1"/>
    <col min="5" max="5" width="13.109375" style="46" customWidth="1"/>
    <col min="6" max="6" width="9.77734375" style="46" bestFit="1" customWidth="1"/>
    <col min="7" max="7" width="15.77734375" style="46" bestFit="1" customWidth="1"/>
    <col min="8" max="8" width="10.5546875" style="46" bestFit="1" customWidth="1"/>
    <col min="9" max="16384" width="9.44140625" style="46"/>
  </cols>
  <sheetData>
    <row r="1" spans="1:8" ht="15.75" customHeight="1" thickBot="1" x14ac:dyDescent="0.35">
      <c r="A1" s="88" t="s">
        <v>61</v>
      </c>
      <c r="B1" s="89"/>
      <c r="C1" s="89"/>
      <c r="D1" s="89"/>
      <c r="E1" s="89"/>
      <c r="F1" s="89"/>
      <c r="G1" s="89"/>
      <c r="H1" s="90"/>
    </row>
    <row r="2" spans="1:8" s="51" customFormat="1" ht="44.4" customHeight="1" thickBot="1" x14ac:dyDescent="0.35">
      <c r="A2" s="47" t="s">
        <v>15</v>
      </c>
      <c r="B2" s="48" t="s">
        <v>0</v>
      </c>
      <c r="C2" s="48" t="s">
        <v>1</v>
      </c>
      <c r="D2" s="48" t="s">
        <v>2</v>
      </c>
      <c r="E2" s="48" t="s">
        <v>62</v>
      </c>
      <c r="F2" s="48" t="s">
        <v>63</v>
      </c>
      <c r="G2" s="49" t="s">
        <v>3</v>
      </c>
      <c r="H2" s="50" t="s">
        <v>64</v>
      </c>
    </row>
    <row r="3" spans="1:8" s="59" customFormat="1" ht="12" customHeight="1" x14ac:dyDescent="0.3">
      <c r="A3" s="52">
        <v>1</v>
      </c>
      <c r="B3" s="53" t="s">
        <v>4</v>
      </c>
      <c r="C3" s="54" t="s">
        <v>18</v>
      </c>
      <c r="D3" s="54" t="s">
        <v>19</v>
      </c>
      <c r="E3" s="55">
        <v>6699.98</v>
      </c>
      <c r="F3" s="56">
        <v>6699.98</v>
      </c>
      <c r="G3" s="57" t="s">
        <v>16</v>
      </c>
      <c r="H3" s="58">
        <v>44197</v>
      </c>
    </row>
    <row r="4" spans="1:8" s="68" customFormat="1" ht="12" customHeight="1" x14ac:dyDescent="0.3">
      <c r="A4" s="60">
        <v>2</v>
      </c>
      <c r="B4" s="61" t="s">
        <v>7</v>
      </c>
      <c r="C4" s="62" t="s">
        <v>20</v>
      </c>
      <c r="D4" s="63" t="s">
        <v>21</v>
      </c>
      <c r="E4" s="64">
        <v>0</v>
      </c>
      <c r="F4" s="65">
        <v>500</v>
      </c>
      <c r="G4" s="66" t="s">
        <v>39</v>
      </c>
      <c r="H4" s="67">
        <v>41699</v>
      </c>
    </row>
    <row r="5" spans="1:8" s="68" customFormat="1" ht="12.6" customHeight="1" x14ac:dyDescent="0.3">
      <c r="A5" s="60">
        <v>3</v>
      </c>
      <c r="B5" s="61" t="s">
        <v>7</v>
      </c>
      <c r="C5" s="69" t="s">
        <v>22</v>
      </c>
      <c r="D5" s="70" t="s">
        <v>23</v>
      </c>
      <c r="E5" s="64">
        <v>0</v>
      </c>
      <c r="F5" s="65">
        <v>500</v>
      </c>
      <c r="G5" s="66" t="s">
        <v>13</v>
      </c>
      <c r="H5" s="67">
        <v>42795</v>
      </c>
    </row>
    <row r="6" spans="1:8" s="68" customFormat="1" ht="12" customHeight="1" x14ac:dyDescent="0.3">
      <c r="A6" s="60">
        <v>4</v>
      </c>
      <c r="B6" s="61" t="s">
        <v>7</v>
      </c>
      <c r="C6" s="69" t="s">
        <v>24</v>
      </c>
      <c r="D6" s="63" t="s">
        <v>8</v>
      </c>
      <c r="E6" s="64">
        <v>0</v>
      </c>
      <c r="F6" s="65">
        <v>500</v>
      </c>
      <c r="G6" s="66" t="s">
        <v>14</v>
      </c>
      <c r="H6" s="67">
        <v>42795</v>
      </c>
    </row>
    <row r="7" spans="1:8" s="68" customFormat="1" ht="12" customHeight="1" x14ac:dyDescent="0.3">
      <c r="A7" s="60">
        <v>5</v>
      </c>
      <c r="B7" s="61" t="s">
        <v>7</v>
      </c>
      <c r="C7" s="69" t="s">
        <v>25</v>
      </c>
      <c r="D7" s="63" t="s">
        <v>26</v>
      </c>
      <c r="E7" s="64">
        <v>0</v>
      </c>
      <c r="F7" s="65">
        <v>500</v>
      </c>
      <c r="G7" s="66" t="s">
        <v>13</v>
      </c>
      <c r="H7" s="67">
        <v>42795</v>
      </c>
    </row>
    <row r="8" spans="1:8" s="68" customFormat="1" ht="12.75" customHeight="1" x14ac:dyDescent="0.3">
      <c r="A8" s="60">
        <v>6</v>
      </c>
      <c r="B8" s="61" t="s">
        <v>7</v>
      </c>
      <c r="C8" s="69" t="s">
        <v>27</v>
      </c>
      <c r="D8" s="63" t="s">
        <v>28</v>
      </c>
      <c r="E8" s="64">
        <v>0</v>
      </c>
      <c r="F8" s="65">
        <v>500</v>
      </c>
      <c r="G8" s="66" t="s">
        <v>40</v>
      </c>
      <c r="H8" s="67">
        <v>42795</v>
      </c>
    </row>
    <row r="9" spans="1:8" s="68" customFormat="1" ht="12.75" customHeight="1" x14ac:dyDescent="0.3">
      <c r="A9" s="60">
        <v>7</v>
      </c>
      <c r="B9" s="61" t="s">
        <v>4</v>
      </c>
      <c r="C9" s="69" t="s">
        <v>29</v>
      </c>
      <c r="D9" s="63" t="s">
        <v>30</v>
      </c>
      <c r="E9" s="64">
        <v>0</v>
      </c>
      <c r="F9" s="65">
        <v>500</v>
      </c>
      <c r="G9" s="66" t="s">
        <v>58</v>
      </c>
      <c r="H9" s="67">
        <v>42795</v>
      </c>
    </row>
    <row r="10" spans="1:8" s="68" customFormat="1" ht="12.6" customHeight="1" x14ac:dyDescent="0.3">
      <c r="A10" s="60">
        <v>8</v>
      </c>
      <c r="B10" s="61" t="s">
        <v>7</v>
      </c>
      <c r="C10" s="69" t="s">
        <v>31</v>
      </c>
      <c r="D10" s="63" t="s">
        <v>32</v>
      </c>
      <c r="E10" s="64">
        <v>0</v>
      </c>
      <c r="F10" s="65">
        <v>500</v>
      </c>
      <c r="G10" s="66" t="s">
        <v>41</v>
      </c>
      <c r="H10" s="67" t="s">
        <v>65</v>
      </c>
    </row>
    <row r="11" spans="1:8" s="74" customFormat="1" ht="12.9" customHeight="1" x14ac:dyDescent="0.3">
      <c r="A11" s="71">
        <v>9</v>
      </c>
      <c r="B11" s="72" t="s">
        <v>7</v>
      </c>
      <c r="C11" s="73" t="s">
        <v>33</v>
      </c>
      <c r="D11" s="73" t="s">
        <v>5</v>
      </c>
      <c r="E11" s="64">
        <v>0</v>
      </c>
      <c r="F11" s="65">
        <v>500</v>
      </c>
      <c r="G11" s="66" t="s">
        <v>14</v>
      </c>
      <c r="H11" s="67" t="s">
        <v>66</v>
      </c>
    </row>
    <row r="12" spans="1:8" s="74" customFormat="1" ht="12.6" customHeight="1" x14ac:dyDescent="0.3">
      <c r="A12" s="71">
        <v>10</v>
      </c>
      <c r="B12" s="72" t="s">
        <v>7</v>
      </c>
      <c r="C12" s="73" t="s">
        <v>34</v>
      </c>
      <c r="D12" s="73" t="s">
        <v>32</v>
      </c>
      <c r="E12" s="64">
        <v>0</v>
      </c>
      <c r="F12" s="65">
        <v>500</v>
      </c>
      <c r="G12" s="66" t="s">
        <v>40</v>
      </c>
      <c r="H12" s="67" t="s">
        <v>67</v>
      </c>
    </row>
    <row r="13" spans="1:8" s="74" customFormat="1" ht="12.6" customHeight="1" x14ac:dyDescent="0.3">
      <c r="A13" s="75">
        <v>11</v>
      </c>
      <c r="B13" s="72" t="s">
        <v>7</v>
      </c>
      <c r="C13" s="70" t="s">
        <v>35</v>
      </c>
      <c r="D13" s="70" t="s">
        <v>36</v>
      </c>
      <c r="E13" s="76">
        <v>0</v>
      </c>
      <c r="F13" s="65">
        <v>500</v>
      </c>
      <c r="G13" s="66" t="s">
        <v>13</v>
      </c>
      <c r="H13" s="77" t="s">
        <v>68</v>
      </c>
    </row>
    <row r="14" spans="1:8" s="74" customFormat="1" ht="12.6" customHeight="1" x14ac:dyDescent="0.3">
      <c r="A14" s="71">
        <v>12</v>
      </c>
      <c r="B14" s="72" t="s">
        <v>7</v>
      </c>
      <c r="C14" s="70" t="s">
        <v>37</v>
      </c>
      <c r="D14" s="70" t="s">
        <v>38</v>
      </c>
      <c r="E14" s="76">
        <v>0</v>
      </c>
      <c r="F14" s="65">
        <v>500</v>
      </c>
      <c r="G14" s="66" t="s">
        <v>14</v>
      </c>
      <c r="H14" s="77" t="s">
        <v>43</v>
      </c>
    </row>
    <row r="15" spans="1:8" s="78" customFormat="1" ht="12.75" customHeight="1" x14ac:dyDescent="0.3">
      <c r="A15" s="71">
        <v>13</v>
      </c>
      <c r="B15" s="72" t="s">
        <v>4</v>
      </c>
      <c r="C15" s="70" t="s">
        <v>55</v>
      </c>
      <c r="D15" s="70" t="s">
        <v>6</v>
      </c>
      <c r="E15" s="76">
        <v>0</v>
      </c>
      <c r="F15" s="65">
        <v>500</v>
      </c>
      <c r="G15" s="66" t="s">
        <v>14</v>
      </c>
      <c r="H15" s="77" t="s">
        <v>59</v>
      </c>
    </row>
    <row r="16" spans="1:8" ht="12.75" customHeight="1" thickBot="1" x14ac:dyDescent="0.35">
      <c r="A16" s="79">
        <v>14</v>
      </c>
      <c r="B16" s="80" t="s">
        <v>7</v>
      </c>
      <c r="C16" s="81" t="s">
        <v>56</v>
      </c>
      <c r="D16" s="81" t="s">
        <v>57</v>
      </c>
      <c r="E16" s="82">
        <v>0</v>
      </c>
      <c r="F16" s="82">
        <v>500</v>
      </c>
      <c r="G16" s="83" t="s">
        <v>13</v>
      </c>
      <c r="H16" s="84" t="s">
        <v>60</v>
      </c>
    </row>
    <row r="21" spans="12:20" ht="12.75" customHeight="1" x14ac:dyDescent="0.3">
      <c r="L21" s="85"/>
      <c r="M21" s="85"/>
      <c r="T21" s="68"/>
    </row>
  </sheetData>
  <mergeCells count="1">
    <mergeCell ref="A1:H1"/>
  </mergeCells>
  <pageMargins left="0.70866141732283472" right="0.70866141732283472" top="0.74803149606299213" bottom="0.74803149606299213" header="0.51181102362204722" footer="0.51181102362204722"/>
  <pageSetup paperSize="9" scale="89" firstPageNumber="0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EYSBOS</vt:lpstr>
      <vt:lpstr>Wimpy - Bonus</vt:lpstr>
      <vt:lpstr>'Wimpy - Bonus'!Print_Area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</dc:creator>
  <cp:lastModifiedBy>James Daniels</cp:lastModifiedBy>
  <dcterms:created xsi:type="dcterms:W3CDTF">2021-07-05T09:27:16Z</dcterms:created>
  <dcterms:modified xsi:type="dcterms:W3CDTF">2024-12-12T10:26:04Z</dcterms:modified>
</cp:coreProperties>
</file>